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2980" windowHeight="9270" firstSheet="1" activeTab="13"/>
  </bookViews>
  <sheets>
    <sheet name="Обложка" sheetId="1" r:id="rId1"/>
    <sheet name="гос.зад на 2020 год " sheetId="2" r:id="rId2"/>
    <sheet name="платные на 2020 год " sheetId="3" r:id="rId3"/>
    <sheet name="Иные субсидии 2020г." sheetId="4" r:id="rId4"/>
    <sheet name="Закупки гос.задание на 2020 год" sheetId="5" r:id="rId5"/>
    <sheet name="Закупки платные на 2020 год" sheetId="6" r:id="rId6"/>
    <sheet name="Закупки иные субсидии 2020" sheetId="7" r:id="rId7"/>
    <sheet name="гос.задание на 2021-2022 год " sheetId="8" r:id="rId8"/>
    <sheet name="Закупки гос.зад на 2021-2022" sheetId="9" r:id="rId9"/>
    <sheet name="платные на 2021-2022 год" sheetId="10" r:id="rId10"/>
    <sheet name="Закупки платные на 2021-2022" sheetId="11" r:id="rId11"/>
    <sheet name="иные субсидии 2021-2022" sheetId="12" r:id="rId12"/>
    <sheet name="Закупки иные на 2021-2022" sheetId="13" r:id="rId13"/>
    <sheet name="Закупки иные на 2020 год " sheetId="14" r:id="rId14"/>
    <sheet name="иные субсидии 2020 год " sheetId="15" r:id="rId15"/>
  </sheets>
  <definedNames>
    <definedName name="_xlnm.Print_Titles" localSheetId="1">'гос.зад на 2020 год '!$7:$7</definedName>
    <definedName name="_xlnm.Print_Titles" localSheetId="7">'гос.задание на 2021-2022 год '!$7:$7</definedName>
    <definedName name="_xlnm.Print_Titles" localSheetId="8">'Закупки гос.зад на 2021-2022'!$8:$8</definedName>
    <definedName name="_xlnm.Print_Titles" localSheetId="4">'Закупки гос.задание на 2020 год'!$8:$8</definedName>
    <definedName name="_xlnm.Print_Titles" localSheetId="13">'Закупки иные на 2020 год '!$8:$8</definedName>
    <definedName name="_xlnm.Print_Titles" localSheetId="12">'Закупки иные на 2021-2022'!$8:$8</definedName>
    <definedName name="_xlnm.Print_Titles" localSheetId="5">'Закупки платные на 2020 год'!$8:$8</definedName>
    <definedName name="_xlnm.Print_Titles" localSheetId="10">'Закупки платные на 2021-2022'!$8:$8</definedName>
    <definedName name="_xlnm.Print_Titles" localSheetId="14">'иные субсидии 2020 год '!$7:$7</definedName>
    <definedName name="_xlnm.Print_Titles" localSheetId="11">'иные субсидии 2021-2022'!$7:$7</definedName>
    <definedName name="_xlnm.Print_Titles" localSheetId="2">'платные на 2020 год '!$7:$7</definedName>
    <definedName name="_xlnm.Print_Titles" localSheetId="9">'платные на 2021-2022 год'!$7:$7</definedName>
    <definedName name="_xlnm.Print_Area" localSheetId="1">'гос.зад на 2020 год '!$A$1:$F$106</definedName>
    <definedName name="_xlnm.Print_Area" localSheetId="7">'гос.задание на 2021-2022 год '!$A$1:$I$106</definedName>
    <definedName name="_xlnm.Print_Area" localSheetId="8">'Закупки гос.зад на 2021-2022'!$A$1:$I$117</definedName>
    <definedName name="_xlnm.Print_Area" localSheetId="10">'Закупки платные на 2021-2022'!$A$1:$I$114</definedName>
    <definedName name="_xlnm.Print_Area" localSheetId="14">'иные субсидии 2020 год '!$A$1:$F$114</definedName>
    <definedName name="_xlnm.Print_Area" localSheetId="11">'иные субсидии 2021-2022'!$A$1:$I$114</definedName>
    <definedName name="_xlnm.Print_Area" localSheetId="0">'Обложка'!$A$1:$Q$75</definedName>
    <definedName name="_xlnm.Print_Area" localSheetId="2">'платные на 2020 год '!$A$1:$F$114</definedName>
    <definedName name="_xlnm.Print_Area" localSheetId="9">'платные на 2021-2022 год'!$A$1:$I$114</definedName>
  </definedNames>
  <calcPr fullCalcOnLoad="1"/>
</workbook>
</file>

<file path=xl/sharedStrings.xml><?xml version="1.0" encoding="utf-8"?>
<sst xmlns="http://schemas.openxmlformats.org/spreadsheetml/2006/main" count="2512" uniqueCount="137">
  <si>
    <t>Наименование показателя</t>
  </si>
  <si>
    <t>Всего</t>
  </si>
  <si>
    <t>в том числе</t>
  </si>
  <si>
    <t>по лицевым счетам, открытым в органах, осуществляющих ведение лицевых счетов учреждений</t>
  </si>
  <si>
    <t>операции по счетам, открытым в кредитных организациях</t>
  </si>
  <si>
    <t>X</t>
  </si>
  <si>
    <t>в том числе:</t>
  </si>
  <si>
    <t>Выплаты, всего:</t>
  </si>
  <si>
    <t>Расходы, всего</t>
  </si>
  <si>
    <t>из них:</t>
  </si>
  <si>
    <t>Оплата труда и начисления на выплаты по оплате труда, всего</t>
  </si>
  <si>
    <t>Заработная плата</t>
  </si>
  <si>
    <t>Прочие несоциальные выплаты персоналу в денежной форме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</si>
  <si>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</si>
  <si>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</si>
  <si>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</si>
  <si>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услуги, всего</t>
  </si>
  <si>
    <t>Коммунальные услуги</t>
  </si>
  <si>
    <t>Оплата отопления и технологических нужд</t>
  </si>
  <si>
    <t>Оплата потребления газа</t>
  </si>
  <si>
    <t>Оплата потребления электрической энергии</t>
  </si>
  <si>
    <t>Оплата водоснабжения и водоотведения помещений</t>
  </si>
  <si>
    <t>Оплата твердых коммунальных отходов</t>
  </si>
  <si>
    <t>Арендная плата за пользование имуществом (за исключением земельных участков и других обособленных природных объектов)</t>
  </si>
  <si>
    <t>Работы, услуги по содержанию имущества</t>
  </si>
  <si>
    <t>Страхование</t>
  </si>
  <si>
    <t>Социальное обеспечение</t>
  </si>
  <si>
    <t>Пенсии, пособия, выплачиваемые работодателями, нанимателями бывшим работникам</t>
  </si>
  <si>
    <t>Социальные пособия и компенсации персоналу в денежной форме</t>
  </si>
  <si>
    <t>Социальные компенсации персоналу в натуральной форме</t>
  </si>
  <si>
    <t>Прочие расходы</t>
  </si>
  <si>
    <t>Налоги, пошлины и сборы</t>
  </si>
  <si>
    <t>Штрафы за нарушение законодательства о налогах и сборах, законодательства о страховых взносах</t>
  </si>
  <si>
    <t>Штрафы за нарушение законодательства о закупках и нарушений условий контрактов (договоров)</t>
  </si>
  <si>
    <t>Иные выплаты текущего характера физическим лицам</t>
  </si>
  <si>
    <t>Иные выплаты текущего характера организациям</t>
  </si>
  <si>
    <t>Увеличение стоимости основных средств</t>
  </si>
  <si>
    <t>Увеличение стоимости лекарственных препаратов и материалов, применяемых в медицинских целях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</si>
  <si>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</si>
  <si>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</si>
  <si>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</si>
  <si>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</si>
  <si>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</si>
  <si>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</si>
  <si>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«___» __________ 20___ г.</t>
  </si>
  <si>
    <t>Код бюджетной классификации Российской Федерации</t>
  </si>
  <si>
    <t>Аналитический код</t>
  </si>
  <si>
    <t>Остаток средств на начало текущего финансового года</t>
  </si>
  <si>
    <t>Остаток средств на конец текущего финансового года</t>
  </si>
  <si>
    <t>Доходы, всего:</t>
  </si>
  <si>
    <t>Прочие поступления, всего</t>
  </si>
  <si>
    <t>(рублей)</t>
  </si>
  <si>
    <t xml:space="preserve">Руководитель учреждения            </t>
  </si>
  <si>
    <t xml:space="preserve">(подпись)  </t>
  </si>
  <si>
    <t>(расшифровка подписи)</t>
  </si>
  <si>
    <t xml:space="preserve">Главный бухгалтер учреждения       </t>
  </si>
  <si>
    <t xml:space="preserve">Исполнитель                          </t>
  </si>
  <si>
    <t xml:space="preserve">тел. </t>
  </si>
  <si>
    <t>Прочие работы, услуги</t>
  </si>
  <si>
    <t>Поступление нефинансовых активов, всего</t>
  </si>
  <si>
    <t>Увеличение стоимости материальных запасов, всего</t>
  </si>
  <si>
    <t>Доходы от операций с активами, всего</t>
  </si>
  <si>
    <t>Прочие доходы</t>
  </si>
  <si>
    <t>Безвомездные денежные поступления</t>
  </si>
  <si>
    <t>Доходы от штрафов, пеней, иных сумм принудительного изъятия</t>
  </si>
  <si>
    <t>Доходы от оказания услуг, работ, компенсации затрат учреждений</t>
  </si>
  <si>
    <t>Доходы от собственности</t>
  </si>
  <si>
    <t>Выплаты, уменьшающие доход, всего</t>
  </si>
  <si>
    <t>Увеличение стоимости нематериальных активов</t>
  </si>
  <si>
    <t>(за счет целевых субсидий) на 20___ год</t>
  </si>
  <si>
    <t>Субсидии на финансовое обеспечение выполнения государственного задания</t>
  </si>
  <si>
    <t>Увеличение остатков денежных средств за счет возврата дебиторской задолженности прошлых лет</t>
  </si>
  <si>
    <t>От выбытия основных средств</t>
  </si>
  <si>
    <t>От выбытия материальных запасов</t>
  </si>
  <si>
    <t>Другие экономические санкции</t>
  </si>
  <si>
    <t>Целевые субсидии</t>
  </si>
  <si>
    <t>II. Поступления и выплаты</t>
  </si>
  <si>
    <t>III. Поступления и выплаты</t>
  </si>
  <si>
    <t>I. Сведения по выплатам на закупки товаров, работ, услуг</t>
  </si>
  <si>
    <t>I. Поступления и выплаты</t>
  </si>
  <si>
    <t>Налог на прибыль</t>
  </si>
  <si>
    <t>Налог на добавленную стоимость</t>
  </si>
  <si>
    <t>Прочие налоги, уменьшающие доход</t>
  </si>
  <si>
    <t>Сумма выплат по расходам на закупку товаров, работ и услуг</t>
  </si>
  <si>
    <t>в соответствии с Федеральным законом от 5 апреля 2013 г. № 44-ФЗ «О контрактной системе в сфере закупок товаров, услуг для обеспечения государственных и муниципальных нужд»</t>
  </si>
  <si>
    <t>в соответствии с Федеральным законом от 18 июля 2011 г. № 223-ФЗ «О закупках товаров, работ, услуг отдельными видами юридических лиц»</t>
  </si>
  <si>
    <t>На оплату контрактов заключенных до начала финансового года</t>
  </si>
  <si>
    <t>Прочие несоциальные выплаты персоналу в натуральной форме</t>
  </si>
  <si>
    <t>На оплату контрактов заключенных по году начало закупки</t>
  </si>
  <si>
    <t>210+290 не в закупках</t>
  </si>
  <si>
    <t>отклонение</t>
  </si>
  <si>
    <t>выплаты всего - отклонение</t>
  </si>
  <si>
    <t>2021 год</t>
  </si>
  <si>
    <t>2022 год</t>
  </si>
  <si>
    <t>Приносящая доход деятельности</t>
  </si>
  <si>
    <t>Приносящая доход деятельность</t>
  </si>
  <si>
    <t>IV. Сведения по выплатам на закупки товаров, работ, услуг</t>
  </si>
  <si>
    <t>V. Сведения по выплатам на закупки товаров, работ, услуг</t>
  </si>
  <si>
    <t>VI. Сведения по выплатам на закупки товаров, работ, услуг</t>
  </si>
  <si>
    <t>VII. Поступления и выплаты</t>
  </si>
  <si>
    <t>VIII. Поступления и выплаты</t>
  </si>
  <si>
    <t>IX. Поступления и выплаты</t>
  </si>
  <si>
    <t>X. Сведения по выплатам на закупки товаров, работ, услуг</t>
  </si>
  <si>
    <t>XI. Сведения по выплатам на закупки товаров, работ, услуг</t>
  </si>
  <si>
    <t>XII. Сведения по выплатам на закупки товаров, работ, услуг</t>
  </si>
  <si>
    <t>Увеличение остатков денежных средств за счет возмещения средств от фонда социального страхования прошлых лет</t>
  </si>
  <si>
    <t>Н.Б.Шумайлова</t>
  </si>
  <si>
    <t>Т.В.Осипова</t>
  </si>
  <si>
    <t>«20» декабря  2019 г.</t>
  </si>
  <si>
    <t>(за счет субсидии на выполнение государственного задания) на плановый период 2021 и 2022 годов</t>
  </si>
  <si>
    <t>2021 г.</t>
  </si>
  <si>
    <t>2022 г.</t>
  </si>
  <si>
    <t>тел. (87937)3-32-82</t>
  </si>
  <si>
    <t>(за счет субсидии на выполнение государственного задания) на 2020 год</t>
  </si>
  <si>
    <t>(за счет субсидии на выполнение государственного задания) на  2020  год</t>
  </si>
  <si>
    <t>(за счет приносящей доход деятельности) на плановый период 2021__ и 2222 годов</t>
  </si>
  <si>
    <t>(за счет приносящей доход деятельности) на 2020 год</t>
  </si>
  <si>
    <t>(за счет приносящей доход деятельности) на плановый период 2021 и 2022 годов</t>
  </si>
  <si>
    <t>(за счет целевых субсидий) на плановый период 2021 и 2022 годов</t>
  </si>
  <si>
    <t>(за счет целевых субсидий) на 2020 год</t>
  </si>
  <si>
    <t xml:space="preserve">Проведение капитального ремонта зданий и сооружений (включая ремонтно-реставрационные работы)
 музеев, в том числе разработка и экспертиза научно-проектной документации, проекто-изыскательные работы, проведение авторского и технического надзора,
 благоустройство территории
</t>
  </si>
  <si>
    <t>«___»________________   2020 г.</t>
  </si>
  <si>
    <t xml:space="preserve">                                                                            </t>
  </si>
  <si>
    <t>План финансово-хозяйственной деятельности</t>
  </si>
  <si>
    <t>Наименование органа,</t>
  </si>
  <si>
    <t>осуществляющего функции</t>
  </si>
  <si>
    <t>на 2020 год и плановый период 2021 и 2022 годов</t>
  </si>
  <si>
    <t xml:space="preserve">                                                                Министерство культуры</t>
  </si>
  <si>
    <t>и полномочия учредителя                                                                        Ставропольского края</t>
  </si>
  <si>
    <t xml:space="preserve">государственного бюджетного учреждения культуры Ставропольского края </t>
  </si>
  <si>
    <t xml:space="preserve">«Мемориальный музей-усадьба художника Н.А. Ярошенко» </t>
  </si>
  <si>
    <t xml:space="preserve">                                                                                                                                                   Директор ГБУК СК</t>
  </si>
  <si>
    <t xml:space="preserve">                                                                                                                                                              УТВЕРЖДАЮ</t>
  </si>
  <si>
    <t xml:space="preserve">                                                                                                                     "Музей-усадьба художника Н.А.Ярошенко"</t>
  </si>
  <si>
    <t xml:space="preserve">                                                                             _____________  Н.Б.Шумайлова</t>
  </si>
  <si>
    <r>
      <t xml:space="preserve">                                                                           «_10_» </t>
    </r>
    <r>
      <rPr>
        <u val="single"/>
        <sz val="14"/>
        <color indexed="8"/>
        <rFont val="Times New Roman"/>
        <family val="1"/>
      </rPr>
      <t xml:space="preserve"> марта</t>
    </r>
    <r>
      <rPr>
        <sz val="14"/>
        <color indexed="8"/>
        <rFont val="Times New Roman"/>
        <family val="1"/>
      </rPr>
      <t xml:space="preserve"> 2020 г.</t>
    </r>
  </si>
  <si>
    <t xml:space="preserve">«_10_» марта  2020 г.                        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</si>
</sst>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7">
    <font>
      <sz val="11"/>
      <color indexed="8"/>
      <name val="Calibri"/>
      <family val="2"/>
    </font>
    <font>
      <b/>
      <sz val="14"/>
      <name val="Times New Roman"/>
      <family val="1"/>
    </font>
    <font>
      <sz val="12"/>
      <color indexed="8"/>
      <name val="Arial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justify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center" vertical="center"/>
    </xf>
    <xf numFmtId="4" fontId="3" fillId="0" borderId="12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4" fontId="0" fillId="0" borderId="0" xfId="0" applyNumberFormat="1" applyFill="1" applyAlignment="1">
      <alignment/>
    </xf>
    <xf numFmtId="0" fontId="1" fillId="0" borderId="0" xfId="0" applyFont="1" applyFill="1" applyAlignment="1">
      <alignment horizontal="center" vertical="center"/>
    </xf>
    <xf numFmtId="4" fontId="3" fillId="3" borderId="10" xfId="0" applyNumberFormat="1" applyFont="1" applyFill="1" applyBorder="1" applyAlignment="1">
      <alignment vertical="center" wrapText="1"/>
    </xf>
    <xf numFmtId="0" fontId="0" fillId="0" borderId="0" xfId="0" applyAlignment="1">
      <alignment vertical="top" wrapText="1"/>
    </xf>
    <xf numFmtId="4" fontId="0" fillId="0" borderId="0" xfId="0" applyNumberFormat="1" applyAlignment="1">
      <alignment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8" fillId="24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vertical="center" wrapText="1"/>
    </xf>
    <xf numFmtId="4" fontId="3" fillId="0" borderId="19" xfId="0" applyNumberFormat="1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4" fontId="3" fillId="0" borderId="27" xfId="0" applyNumberFormat="1" applyFont="1" applyFill="1" applyBorder="1" applyAlignment="1">
      <alignment horizontal="right" vertical="center" wrapText="1"/>
    </xf>
    <xf numFmtId="4" fontId="3" fillId="0" borderId="27" xfId="0" applyNumberFormat="1" applyFont="1" applyFill="1" applyBorder="1" applyAlignment="1">
      <alignment vertical="center" wrapText="1"/>
    </xf>
    <xf numFmtId="4" fontId="3" fillId="0" borderId="28" xfId="0" applyNumberFormat="1" applyFont="1" applyFill="1" applyBorder="1" applyAlignment="1">
      <alignment vertical="center" wrapText="1"/>
    </xf>
    <xf numFmtId="4" fontId="3" fillId="0" borderId="29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8" fillId="24" borderId="3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/>
    </xf>
    <xf numFmtId="0" fontId="8" fillId="24" borderId="3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3" fillId="0" borderId="11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34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7" fillId="0" borderId="27" xfId="42" applyFont="1" applyFill="1" applyBorder="1" applyAlignment="1">
      <alignment horizontal="center" vertical="center" wrapText="1"/>
    </xf>
    <xf numFmtId="0" fontId="7" fillId="0" borderId="15" xfId="42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36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1" fillId="24" borderId="38" xfId="0" applyFont="1" applyFill="1" applyBorder="1" applyAlignment="1">
      <alignment horizontal="center" vertical="center"/>
    </xf>
    <xf numFmtId="0" fontId="8" fillId="24" borderId="39" xfId="0" applyFont="1" applyFill="1" applyBorder="1" applyAlignment="1">
      <alignment horizontal="center" vertical="center" wrapText="1"/>
    </xf>
    <xf numFmtId="0" fontId="8" fillId="24" borderId="40" xfId="0" applyFont="1" applyFill="1" applyBorder="1" applyAlignment="1">
      <alignment horizontal="center" vertical="center" wrapText="1"/>
    </xf>
    <xf numFmtId="0" fontId="8" fillId="24" borderId="41" xfId="0" applyFont="1" applyFill="1" applyBorder="1" applyAlignment="1">
      <alignment horizontal="center" vertical="center" wrapText="1"/>
    </xf>
    <xf numFmtId="0" fontId="8" fillId="24" borderId="42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7" fillId="0" borderId="44" xfId="42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" fillId="24" borderId="34" xfId="0" applyFont="1" applyFill="1" applyBorder="1" applyAlignment="1">
      <alignment horizontal="center" vertical="center"/>
    </xf>
    <xf numFmtId="0" fontId="8" fillId="24" borderId="46" xfId="0" applyFont="1" applyFill="1" applyBorder="1" applyAlignment="1">
      <alignment horizontal="center" vertical="center" wrapText="1"/>
    </xf>
    <xf numFmtId="0" fontId="8" fillId="24" borderId="4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10" xfId="42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428625</xdr:colOff>
      <xdr:row>3</xdr:row>
      <xdr:rowOff>47625</xdr:rowOff>
    </xdr:from>
    <xdr:to>
      <xdr:col>14</xdr:col>
      <xdr:colOff>333375</xdr:colOff>
      <xdr:row>5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762000"/>
          <a:ext cx="1123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381000</xdr:colOff>
      <xdr:row>106</xdr:row>
      <xdr:rowOff>190500</xdr:rowOff>
    </xdr:from>
    <xdr:to>
      <xdr:col>2</xdr:col>
      <xdr:colOff>476250</xdr:colOff>
      <xdr:row>107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51187350"/>
          <a:ext cx="857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108</xdr:row>
      <xdr:rowOff>190500</xdr:rowOff>
    </xdr:from>
    <xdr:to>
      <xdr:col>2</xdr:col>
      <xdr:colOff>428625</xdr:colOff>
      <xdr:row>110</xdr:row>
      <xdr:rowOff>200025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51901725"/>
          <a:ext cx="857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102</xdr:row>
      <xdr:rowOff>114300</xdr:rowOff>
    </xdr:from>
    <xdr:to>
      <xdr:col>2</xdr:col>
      <xdr:colOff>657225</xdr:colOff>
      <xdr:row>105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38375" y="49920525"/>
          <a:ext cx="1123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838200</xdr:colOff>
      <xdr:row>104</xdr:row>
      <xdr:rowOff>333375</xdr:rowOff>
    </xdr:from>
    <xdr:to>
      <xdr:col>3</xdr:col>
      <xdr:colOff>1390650</xdr:colOff>
      <xdr:row>109</xdr:row>
      <xdr:rowOff>104775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43300" y="50615850"/>
          <a:ext cx="1485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447675</xdr:colOff>
      <xdr:row>98</xdr:row>
      <xdr:rowOff>219075</xdr:rowOff>
    </xdr:from>
    <xdr:to>
      <xdr:col>2</xdr:col>
      <xdr:colOff>285750</xdr:colOff>
      <xdr:row>99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62036325"/>
          <a:ext cx="857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100</xdr:row>
      <xdr:rowOff>219075</xdr:rowOff>
    </xdr:from>
    <xdr:to>
      <xdr:col>2</xdr:col>
      <xdr:colOff>266700</xdr:colOff>
      <xdr:row>102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62750700"/>
          <a:ext cx="857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94</xdr:row>
      <xdr:rowOff>1581150</xdr:rowOff>
    </xdr:from>
    <xdr:to>
      <xdr:col>2</xdr:col>
      <xdr:colOff>409575</xdr:colOff>
      <xdr:row>97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60817125"/>
          <a:ext cx="11239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104</xdr:row>
      <xdr:rowOff>38100</xdr:rowOff>
    </xdr:from>
    <xdr:to>
      <xdr:col>2</xdr:col>
      <xdr:colOff>914400</xdr:colOff>
      <xdr:row>111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0" y="63522225"/>
          <a:ext cx="148590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657225</xdr:colOff>
      <xdr:row>94</xdr:row>
      <xdr:rowOff>38100</xdr:rowOff>
    </xdr:from>
    <xdr:to>
      <xdr:col>2</xdr:col>
      <xdr:colOff>762000</xdr:colOff>
      <xdr:row>97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53063775"/>
          <a:ext cx="1123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98</xdr:row>
      <xdr:rowOff>219075</xdr:rowOff>
    </xdr:from>
    <xdr:to>
      <xdr:col>2</xdr:col>
      <xdr:colOff>485775</xdr:colOff>
      <xdr:row>99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9825" y="54378225"/>
          <a:ext cx="857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100</xdr:row>
      <xdr:rowOff>219075</xdr:rowOff>
    </xdr:from>
    <xdr:to>
      <xdr:col>2</xdr:col>
      <xdr:colOff>257175</xdr:colOff>
      <xdr:row>102</xdr:row>
      <xdr:rowOff>228600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71700" y="55092600"/>
          <a:ext cx="866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94</xdr:row>
      <xdr:rowOff>0</xdr:rowOff>
    </xdr:from>
    <xdr:to>
      <xdr:col>4</xdr:col>
      <xdr:colOff>219075</xdr:colOff>
      <xdr:row>99</xdr:row>
      <xdr:rowOff>66675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9525" y="53025675"/>
          <a:ext cx="14954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561975</xdr:colOff>
      <xdr:row>106</xdr:row>
      <xdr:rowOff>190500</xdr:rowOff>
    </xdr:from>
    <xdr:to>
      <xdr:col>2</xdr:col>
      <xdr:colOff>628650</xdr:colOff>
      <xdr:row>107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52606575"/>
          <a:ext cx="857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108</xdr:row>
      <xdr:rowOff>219075</xdr:rowOff>
    </xdr:from>
    <xdr:to>
      <xdr:col>2</xdr:col>
      <xdr:colOff>419100</xdr:colOff>
      <xdr:row>110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53349525"/>
          <a:ext cx="857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102</xdr:row>
      <xdr:rowOff>28575</xdr:rowOff>
    </xdr:from>
    <xdr:to>
      <xdr:col>2</xdr:col>
      <xdr:colOff>666750</xdr:colOff>
      <xdr:row>104</xdr:row>
      <xdr:rowOff>457200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0300" y="51301650"/>
          <a:ext cx="1123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809625</xdr:colOff>
      <xdr:row>102</xdr:row>
      <xdr:rowOff>228600</xdr:rowOff>
    </xdr:from>
    <xdr:to>
      <xdr:col>4</xdr:col>
      <xdr:colOff>180975</xdr:colOff>
      <xdr:row>107</xdr:row>
      <xdr:rowOff>285750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67125" y="51501675"/>
          <a:ext cx="1485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93</xdr:row>
      <xdr:rowOff>9525</xdr:rowOff>
    </xdr:from>
    <xdr:to>
      <xdr:col>2</xdr:col>
      <xdr:colOff>523875</xdr:colOff>
      <xdr:row>95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46805850"/>
          <a:ext cx="1123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96</xdr:row>
      <xdr:rowOff>190500</xdr:rowOff>
    </xdr:from>
    <xdr:to>
      <xdr:col>2</xdr:col>
      <xdr:colOff>504825</xdr:colOff>
      <xdr:row>98</xdr:row>
      <xdr:rowOff>200025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62200" y="47891700"/>
          <a:ext cx="857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99</xdr:row>
      <xdr:rowOff>219075</xdr:rowOff>
    </xdr:from>
    <xdr:to>
      <xdr:col>2</xdr:col>
      <xdr:colOff>295275</xdr:colOff>
      <xdr:row>101</xdr:row>
      <xdr:rowOff>228600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52650" y="48634650"/>
          <a:ext cx="857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93</xdr:row>
      <xdr:rowOff>219075</xdr:rowOff>
    </xdr:from>
    <xdr:to>
      <xdr:col>4</xdr:col>
      <xdr:colOff>333375</xdr:colOff>
      <xdr:row>99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90900" y="47015400"/>
          <a:ext cx="1485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542925</xdr:colOff>
      <xdr:row>99</xdr:row>
      <xdr:rowOff>228600</xdr:rowOff>
    </xdr:from>
    <xdr:to>
      <xdr:col>2</xdr:col>
      <xdr:colOff>381000</xdr:colOff>
      <xdr:row>101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60826650"/>
          <a:ext cx="857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101</xdr:row>
      <xdr:rowOff>219075</xdr:rowOff>
    </xdr:from>
    <xdr:to>
      <xdr:col>2</xdr:col>
      <xdr:colOff>171450</xdr:colOff>
      <xdr:row>103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61531500"/>
          <a:ext cx="857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95</xdr:row>
      <xdr:rowOff>38100</xdr:rowOff>
    </xdr:from>
    <xdr:to>
      <xdr:col>2</xdr:col>
      <xdr:colOff>400050</xdr:colOff>
      <xdr:row>97</xdr:row>
      <xdr:rowOff>466725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43100" y="59493150"/>
          <a:ext cx="1123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714375</xdr:colOff>
      <xdr:row>95</xdr:row>
      <xdr:rowOff>66675</xdr:rowOff>
    </xdr:from>
    <xdr:to>
      <xdr:col>4</xdr:col>
      <xdr:colOff>28575</xdr:colOff>
      <xdr:row>100</xdr:row>
      <xdr:rowOff>123825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81375" y="59521725"/>
          <a:ext cx="1485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523875</xdr:colOff>
      <xdr:row>100</xdr:row>
      <xdr:rowOff>228600</xdr:rowOff>
    </xdr:from>
    <xdr:to>
      <xdr:col>2</xdr:col>
      <xdr:colOff>361950</xdr:colOff>
      <xdr:row>102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61645800"/>
          <a:ext cx="857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102</xdr:row>
      <xdr:rowOff>209550</xdr:rowOff>
    </xdr:from>
    <xdr:to>
      <xdr:col>2</xdr:col>
      <xdr:colOff>257175</xdr:colOff>
      <xdr:row>104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62341125"/>
          <a:ext cx="857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96</xdr:row>
      <xdr:rowOff>47625</xdr:rowOff>
    </xdr:from>
    <xdr:to>
      <xdr:col>2</xdr:col>
      <xdr:colOff>514350</xdr:colOff>
      <xdr:row>99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57400" y="60321825"/>
          <a:ext cx="1123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809625</xdr:colOff>
      <xdr:row>96</xdr:row>
      <xdr:rowOff>180975</xdr:rowOff>
    </xdr:from>
    <xdr:to>
      <xdr:col>4</xdr:col>
      <xdr:colOff>123825</xdr:colOff>
      <xdr:row>101</xdr:row>
      <xdr:rowOff>238125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76625" y="60455175"/>
          <a:ext cx="1485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714375</xdr:colOff>
      <xdr:row>100</xdr:row>
      <xdr:rowOff>180975</xdr:rowOff>
    </xdr:from>
    <xdr:to>
      <xdr:col>2</xdr:col>
      <xdr:colOff>552450</xdr:colOff>
      <xdr:row>102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60255150"/>
          <a:ext cx="857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98</xdr:row>
      <xdr:rowOff>180975</xdr:rowOff>
    </xdr:from>
    <xdr:to>
      <xdr:col>2</xdr:col>
      <xdr:colOff>428625</xdr:colOff>
      <xdr:row>99</xdr:row>
      <xdr:rowOff>428625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59540775"/>
          <a:ext cx="857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95</xdr:row>
      <xdr:rowOff>66675</xdr:rowOff>
    </xdr:from>
    <xdr:to>
      <xdr:col>2</xdr:col>
      <xdr:colOff>504825</xdr:colOff>
      <xdr:row>97</xdr:row>
      <xdr:rowOff>209550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57400" y="58473975"/>
          <a:ext cx="11144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695325</xdr:colOff>
      <xdr:row>95</xdr:row>
      <xdr:rowOff>76200</xdr:rowOff>
    </xdr:from>
    <xdr:to>
      <xdr:col>4</xdr:col>
      <xdr:colOff>9525</xdr:colOff>
      <xdr:row>99</xdr:row>
      <xdr:rowOff>323850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62325" y="58483500"/>
          <a:ext cx="1485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101</xdr:row>
      <xdr:rowOff>0</xdr:rowOff>
    </xdr:from>
    <xdr:to>
      <xdr:col>2</xdr:col>
      <xdr:colOff>647700</xdr:colOff>
      <xdr:row>103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56445150"/>
          <a:ext cx="857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809625</xdr:colOff>
      <xdr:row>101</xdr:row>
      <xdr:rowOff>0</xdr:rowOff>
    </xdr:from>
    <xdr:to>
      <xdr:col>2</xdr:col>
      <xdr:colOff>647700</xdr:colOff>
      <xdr:row>103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56445150"/>
          <a:ext cx="857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98</xdr:row>
      <xdr:rowOff>209550</xdr:rowOff>
    </xdr:from>
    <xdr:to>
      <xdr:col>2</xdr:col>
      <xdr:colOff>409575</xdr:colOff>
      <xdr:row>99</xdr:row>
      <xdr:rowOff>457200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55702200"/>
          <a:ext cx="857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94</xdr:row>
      <xdr:rowOff>19050</xdr:rowOff>
    </xdr:from>
    <xdr:to>
      <xdr:col>2</xdr:col>
      <xdr:colOff>428625</xdr:colOff>
      <xdr:row>96</xdr:row>
      <xdr:rowOff>447675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71675" y="54368700"/>
          <a:ext cx="1123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638175</xdr:colOff>
      <xdr:row>94</xdr:row>
      <xdr:rowOff>28575</xdr:rowOff>
    </xdr:from>
    <xdr:to>
      <xdr:col>3</xdr:col>
      <xdr:colOff>1190625</xdr:colOff>
      <xdr:row>99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05175" y="54378225"/>
          <a:ext cx="1485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100</xdr:row>
      <xdr:rowOff>0</xdr:rowOff>
    </xdr:from>
    <xdr:to>
      <xdr:col>2</xdr:col>
      <xdr:colOff>304800</xdr:colOff>
      <xdr:row>101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4986575"/>
          <a:ext cx="857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101</xdr:row>
      <xdr:rowOff>228600</xdr:rowOff>
    </xdr:from>
    <xdr:to>
      <xdr:col>2</xdr:col>
      <xdr:colOff>371475</xdr:colOff>
      <xdr:row>104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45691425"/>
          <a:ext cx="857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94</xdr:row>
      <xdr:rowOff>952500</xdr:rowOff>
    </xdr:from>
    <xdr:to>
      <xdr:col>2</xdr:col>
      <xdr:colOff>552450</xdr:colOff>
      <xdr:row>98</xdr:row>
      <xdr:rowOff>228600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33675" y="43643550"/>
          <a:ext cx="11239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107</xdr:row>
      <xdr:rowOff>0</xdr:rowOff>
    </xdr:from>
    <xdr:to>
      <xdr:col>0</xdr:col>
      <xdr:colOff>1933575</xdr:colOff>
      <xdr:row>114</xdr:row>
      <xdr:rowOff>104775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7675" y="46891575"/>
          <a:ext cx="1485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view="pageBreakPreview" zoomScaleSheetLayoutView="100" workbookViewId="0" topLeftCell="A28">
      <selection activeCell="L48" sqref="L48"/>
    </sheetView>
  </sheetViews>
  <sheetFormatPr defaultColWidth="9.140625" defaultRowHeight="15"/>
  <cols>
    <col min="2" max="2" width="4.8515625" style="0" customWidth="1"/>
    <col min="3" max="3" width="6.7109375" style="0" customWidth="1"/>
    <col min="4" max="4" width="13.140625" style="0" customWidth="1"/>
    <col min="5" max="5" width="5.8515625" style="0" customWidth="1"/>
    <col min="6" max="6" width="6.28125" style="0" customWidth="1"/>
    <col min="7" max="7" width="5.140625" style="0" customWidth="1"/>
    <col min="8" max="8" width="5.7109375" style="0" customWidth="1"/>
    <col min="9" max="9" width="5.57421875" style="0" customWidth="1"/>
  </cols>
  <sheetData>
    <row r="1" spans="1:17" ht="18.75">
      <c r="A1" s="64" t="s">
        <v>132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7" ht="18.75">
      <c r="A2" s="64" t="s">
        <v>131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 ht="18.75">
      <c r="A3" s="64" t="s">
        <v>133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ht="18.75">
      <c r="A4" s="60"/>
    </row>
    <row r="5" spans="1:17" ht="51" customHeight="1">
      <c r="A5" s="66" t="s">
        <v>134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</row>
    <row r="6" ht="18.75">
      <c r="A6" s="60" t="s">
        <v>122</v>
      </c>
    </row>
    <row r="7" spans="1:17" ht="18.75">
      <c r="A7" s="66" t="s">
        <v>135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</row>
    <row r="8" ht="18.75">
      <c r="A8" s="60"/>
    </row>
    <row r="9" ht="18.75">
      <c r="A9" s="60"/>
    </row>
    <row r="10" ht="18.75">
      <c r="A10" s="61"/>
    </row>
    <row r="11" ht="18.75">
      <c r="A11" s="61"/>
    </row>
    <row r="12" ht="18.75">
      <c r="A12" s="61"/>
    </row>
    <row r="13" ht="18.75">
      <c r="A13" s="61"/>
    </row>
    <row r="14" ht="18.75">
      <c r="A14" s="61"/>
    </row>
    <row r="15" spans="1:17" ht="18.75">
      <c r="A15" s="67" t="s">
        <v>123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ht="10.5" customHeight="1">
      <c r="A16" s="62"/>
    </row>
    <row r="17" spans="1:17" ht="18" customHeight="1">
      <c r="A17" s="65" t="s">
        <v>129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</row>
    <row r="18" spans="1:17" ht="22.5" customHeight="1">
      <c r="A18" s="65" t="s">
        <v>130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</row>
    <row r="19" spans="1:17" ht="18.75">
      <c r="A19" s="67" t="s">
        <v>126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</row>
    <row r="20" ht="18.75">
      <c r="A20" s="61"/>
    </row>
    <row r="21" spans="1:17" ht="18.75">
      <c r="A21" s="64" t="s">
        <v>136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</row>
    <row r="22" ht="18.75">
      <c r="A22" s="61"/>
    </row>
    <row r="23" ht="18.75">
      <c r="A23" s="60"/>
    </row>
    <row r="24" ht="18.75">
      <c r="A24" s="60"/>
    </row>
    <row r="25" ht="18.75">
      <c r="A25" s="60"/>
    </row>
    <row r="26" ht="18.75">
      <c r="A26" s="60"/>
    </row>
    <row r="27" ht="18.75">
      <c r="A27" s="60"/>
    </row>
    <row r="28" ht="18.75">
      <c r="A28" s="60"/>
    </row>
    <row r="29" ht="18.75">
      <c r="A29" s="60"/>
    </row>
    <row r="30" ht="18.75">
      <c r="A30" s="60"/>
    </row>
    <row r="31" ht="18.75">
      <c r="A31" s="60"/>
    </row>
    <row r="32" ht="18.75">
      <c r="A32" s="60"/>
    </row>
    <row r="33" ht="18.75">
      <c r="A33" s="60"/>
    </row>
    <row r="34" ht="18.75">
      <c r="A34" s="60"/>
    </row>
    <row r="35" ht="18.75">
      <c r="A35" s="60"/>
    </row>
    <row r="36" ht="18.75">
      <c r="A36" s="60"/>
    </row>
    <row r="37" ht="18.75">
      <c r="A37" s="60"/>
    </row>
    <row r="38" ht="18.75">
      <c r="A38" s="60"/>
    </row>
    <row r="39" ht="18.75">
      <c r="A39" s="60"/>
    </row>
    <row r="40" ht="18.75">
      <c r="A40" s="60"/>
    </row>
    <row r="41" ht="18.75">
      <c r="A41" s="60"/>
    </row>
    <row r="42" ht="18.75">
      <c r="A42" s="60" t="s">
        <v>124</v>
      </c>
    </row>
    <row r="43" spans="1:17" ht="18.75">
      <c r="A43" s="60" t="s">
        <v>125</v>
      </c>
      <c r="E43" s="63" t="s">
        <v>127</v>
      </c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</row>
    <row r="44" ht="18.75">
      <c r="A44" s="60" t="s">
        <v>128</v>
      </c>
    </row>
    <row r="45" ht="18.75">
      <c r="A45" s="60"/>
    </row>
    <row r="46" ht="18.75">
      <c r="A46" s="60"/>
    </row>
    <row r="47" ht="18.75">
      <c r="A47" s="60"/>
    </row>
  </sheetData>
  <mergeCells count="10">
    <mergeCell ref="A1:Q1"/>
    <mergeCell ref="A2:Q2"/>
    <mergeCell ref="A3:Q3"/>
    <mergeCell ref="A5:Q5"/>
    <mergeCell ref="A21:Q21"/>
    <mergeCell ref="A18:Q18"/>
    <mergeCell ref="A7:Q7"/>
    <mergeCell ref="A15:Q15"/>
    <mergeCell ref="A17:Q17"/>
    <mergeCell ref="A19:Q19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5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P202"/>
  <sheetViews>
    <sheetView view="pageBreakPreview" zoomScale="75" zoomScaleSheetLayoutView="75" zoomScalePageLayoutView="0" workbookViewId="0" topLeftCell="A1">
      <selection activeCell="K112" sqref="K112"/>
    </sheetView>
  </sheetViews>
  <sheetFormatPr defaultColWidth="8.8515625" defaultRowHeight="15"/>
  <cols>
    <col min="1" max="1" width="29.140625" style="7" customWidth="1"/>
    <col min="2" max="2" width="11.421875" style="7" customWidth="1"/>
    <col min="3" max="3" width="14.00390625" style="7" customWidth="1"/>
    <col min="4" max="9" width="24.28125" style="7" customWidth="1"/>
    <col min="10" max="10" width="8.8515625" style="7" customWidth="1"/>
    <col min="11" max="16" width="12.28125" style="7" bestFit="1" customWidth="1"/>
    <col min="17" max="16384" width="8.8515625" style="7" customWidth="1"/>
  </cols>
  <sheetData>
    <row r="1" spans="1:9" ht="18.75">
      <c r="A1" s="73" t="s">
        <v>100</v>
      </c>
      <c r="B1" s="73"/>
      <c r="C1" s="73"/>
      <c r="D1" s="73"/>
      <c r="E1" s="73"/>
      <c r="F1" s="73"/>
      <c r="G1" s="73"/>
      <c r="H1" s="73"/>
      <c r="I1" s="73"/>
    </row>
    <row r="2" spans="1:9" ht="18.75">
      <c r="A2" s="73" t="s">
        <v>115</v>
      </c>
      <c r="B2" s="73"/>
      <c r="C2" s="73"/>
      <c r="D2" s="73"/>
      <c r="E2" s="73"/>
      <c r="F2" s="73"/>
      <c r="G2" s="73"/>
      <c r="H2" s="73"/>
      <c r="I2" s="73"/>
    </row>
    <row r="3" ht="15">
      <c r="A3" s="13"/>
    </row>
    <row r="4" spans="1:9" ht="19.5" thickBot="1">
      <c r="A4" s="6"/>
      <c r="F4" s="6"/>
      <c r="I4" s="6" t="s">
        <v>51</v>
      </c>
    </row>
    <row r="5" spans="1:9" ht="18" customHeight="1">
      <c r="A5" s="75" t="s">
        <v>0</v>
      </c>
      <c r="B5" s="71" t="s">
        <v>45</v>
      </c>
      <c r="C5" s="77" t="s">
        <v>46</v>
      </c>
      <c r="D5" s="71" t="s">
        <v>1</v>
      </c>
      <c r="E5" s="71" t="s">
        <v>110</v>
      </c>
      <c r="F5" s="71"/>
      <c r="G5" s="71" t="s">
        <v>1</v>
      </c>
      <c r="H5" s="71" t="s">
        <v>111</v>
      </c>
      <c r="I5" s="71"/>
    </row>
    <row r="6" spans="1:9" ht="79.5" thickBot="1">
      <c r="A6" s="76"/>
      <c r="B6" s="72"/>
      <c r="C6" s="78"/>
      <c r="D6" s="72"/>
      <c r="E6" s="20" t="s">
        <v>3</v>
      </c>
      <c r="F6" s="20" t="s">
        <v>4</v>
      </c>
      <c r="G6" s="72"/>
      <c r="H6" s="20" t="s">
        <v>3</v>
      </c>
      <c r="I6" s="21" t="s">
        <v>4</v>
      </c>
    </row>
    <row r="7" spans="1:9" ht="15.75" thickBot="1">
      <c r="A7" s="26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8">
        <v>9</v>
      </c>
    </row>
    <row r="8" spans="1:9" ht="56.25">
      <c r="A8" s="22" t="s">
        <v>47</v>
      </c>
      <c r="B8" s="23" t="s">
        <v>5</v>
      </c>
      <c r="C8" s="23" t="s">
        <v>5</v>
      </c>
      <c r="D8" s="24">
        <f>E8+F8</f>
        <v>0</v>
      </c>
      <c r="E8" s="24">
        <v>0</v>
      </c>
      <c r="F8" s="24">
        <v>0</v>
      </c>
      <c r="G8" s="24">
        <f>H8+I8</f>
        <v>0</v>
      </c>
      <c r="H8" s="24"/>
      <c r="I8" s="25"/>
    </row>
    <row r="9" spans="1:9" ht="56.25">
      <c r="A9" s="3" t="s">
        <v>48</v>
      </c>
      <c r="B9" s="1" t="s">
        <v>5</v>
      </c>
      <c r="C9" s="1" t="s">
        <v>5</v>
      </c>
      <c r="D9" s="5">
        <f aca="true" t="shared" si="0" ref="D9:D72">E9+F9</f>
        <v>0</v>
      </c>
      <c r="E9" s="5">
        <v>0</v>
      </c>
      <c r="F9" s="5">
        <f>F8+F10-F25+F98</f>
        <v>0</v>
      </c>
      <c r="G9" s="5">
        <f>H9+I9</f>
        <v>0</v>
      </c>
      <c r="H9" s="5">
        <v>0</v>
      </c>
      <c r="I9" s="5">
        <f>I8+I10-I25+I98</f>
        <v>0</v>
      </c>
    </row>
    <row r="10" spans="1:9" ht="18.75">
      <c r="A10" s="3" t="s">
        <v>49</v>
      </c>
      <c r="B10" s="1" t="s">
        <v>5</v>
      </c>
      <c r="C10" s="1" t="s">
        <v>5</v>
      </c>
      <c r="D10" s="2">
        <f t="shared" si="0"/>
        <v>2500000</v>
      </c>
      <c r="E10" s="2">
        <f>E12+E13+E14+E15+E16+E17+E21</f>
        <v>2500000</v>
      </c>
      <c r="F10" s="2">
        <f>F12+F13+F14+F15+F16+F17+F21+F94</f>
        <v>0</v>
      </c>
      <c r="G10" s="2">
        <f>H10+I10</f>
        <v>2500000</v>
      </c>
      <c r="H10" s="2">
        <f>H12+H13+H14+H15+H16+H17+H21</f>
        <v>2500000</v>
      </c>
      <c r="I10" s="4">
        <f>I12+I13+I14+I15+I16+I17+I21+I94</f>
        <v>0</v>
      </c>
    </row>
    <row r="11" spans="1:9" ht="18.75">
      <c r="A11" s="3" t="s">
        <v>6</v>
      </c>
      <c r="B11" s="1"/>
      <c r="C11" s="1"/>
      <c r="D11" s="2"/>
      <c r="E11" s="2"/>
      <c r="F11" s="2"/>
      <c r="G11" s="2"/>
      <c r="H11" s="2"/>
      <c r="I11" s="4"/>
    </row>
    <row r="12" spans="1:9" ht="37.5">
      <c r="A12" s="3" t="s">
        <v>66</v>
      </c>
      <c r="B12" s="1">
        <v>120</v>
      </c>
      <c r="C12" s="1" t="s">
        <v>5</v>
      </c>
      <c r="D12" s="2">
        <f t="shared" si="0"/>
        <v>0</v>
      </c>
      <c r="E12" s="2"/>
      <c r="F12" s="2"/>
      <c r="G12" s="2">
        <f aca="true" t="shared" si="1" ref="G12:G17">H12+I12</f>
        <v>0</v>
      </c>
      <c r="H12" s="2"/>
      <c r="I12" s="4"/>
    </row>
    <row r="13" spans="1:9" ht="75">
      <c r="A13" s="3" t="s">
        <v>65</v>
      </c>
      <c r="B13" s="1">
        <v>130</v>
      </c>
      <c r="C13" s="1" t="s">
        <v>5</v>
      </c>
      <c r="D13" s="2">
        <f t="shared" si="0"/>
        <v>2500000</v>
      </c>
      <c r="E13" s="2">
        <v>2500000</v>
      </c>
      <c r="F13" s="2">
        <v>0</v>
      </c>
      <c r="G13" s="2">
        <f t="shared" si="1"/>
        <v>2500000</v>
      </c>
      <c r="H13" s="2">
        <v>2500000</v>
      </c>
      <c r="I13" s="4"/>
    </row>
    <row r="14" spans="1:9" ht="75">
      <c r="A14" s="3" t="s">
        <v>64</v>
      </c>
      <c r="B14" s="1">
        <v>140</v>
      </c>
      <c r="C14" s="1" t="s">
        <v>5</v>
      </c>
      <c r="D14" s="2">
        <f t="shared" si="0"/>
        <v>0</v>
      </c>
      <c r="E14" s="2"/>
      <c r="F14" s="2"/>
      <c r="G14" s="2">
        <f t="shared" si="1"/>
        <v>0</v>
      </c>
      <c r="H14" s="2"/>
      <c r="I14" s="4"/>
    </row>
    <row r="15" spans="1:9" ht="37.5">
      <c r="A15" s="3" t="s">
        <v>63</v>
      </c>
      <c r="B15" s="1">
        <v>150</v>
      </c>
      <c r="C15" s="1" t="s">
        <v>5</v>
      </c>
      <c r="D15" s="2">
        <f t="shared" si="0"/>
        <v>0</v>
      </c>
      <c r="E15" s="2"/>
      <c r="F15" s="2"/>
      <c r="G15" s="2">
        <f t="shared" si="1"/>
        <v>0</v>
      </c>
      <c r="H15" s="2"/>
      <c r="I15" s="4"/>
    </row>
    <row r="16" spans="1:9" ht="18.75">
      <c r="A16" s="3" t="s">
        <v>62</v>
      </c>
      <c r="B16" s="1">
        <v>180</v>
      </c>
      <c r="C16" s="1" t="s">
        <v>5</v>
      </c>
      <c r="D16" s="2">
        <f t="shared" si="0"/>
        <v>0</v>
      </c>
      <c r="E16" s="2"/>
      <c r="F16" s="2"/>
      <c r="G16" s="2">
        <f t="shared" si="1"/>
        <v>0</v>
      </c>
      <c r="H16" s="2"/>
      <c r="I16" s="4"/>
    </row>
    <row r="17" spans="1:9" ht="37.5">
      <c r="A17" s="3" t="s">
        <v>61</v>
      </c>
      <c r="B17" s="1" t="s">
        <v>5</v>
      </c>
      <c r="C17" s="1" t="s">
        <v>5</v>
      </c>
      <c r="D17" s="2">
        <f t="shared" si="0"/>
        <v>0</v>
      </c>
      <c r="E17" s="2">
        <f>E19+E20</f>
        <v>0</v>
      </c>
      <c r="F17" s="2">
        <f>F19+F20</f>
        <v>0</v>
      </c>
      <c r="G17" s="2">
        <f t="shared" si="1"/>
        <v>0</v>
      </c>
      <c r="H17" s="2">
        <f>H19+H20</f>
        <v>0</v>
      </c>
      <c r="I17" s="4">
        <f>I19+I20</f>
        <v>0</v>
      </c>
    </row>
    <row r="18" spans="1:9" ht="18.75">
      <c r="A18" s="3" t="s">
        <v>6</v>
      </c>
      <c r="B18" s="1"/>
      <c r="C18" s="1"/>
      <c r="D18" s="2"/>
      <c r="E18" s="2"/>
      <c r="F18" s="2"/>
      <c r="G18" s="2"/>
      <c r="H18" s="2"/>
      <c r="I18" s="4"/>
    </row>
    <row r="19" spans="1:9" ht="37.5">
      <c r="A19" s="3" t="s">
        <v>72</v>
      </c>
      <c r="B19" s="1">
        <v>410</v>
      </c>
      <c r="C19" s="1" t="s">
        <v>5</v>
      </c>
      <c r="D19" s="2">
        <f t="shared" si="0"/>
        <v>0</v>
      </c>
      <c r="E19" s="2"/>
      <c r="F19" s="2"/>
      <c r="G19" s="2">
        <f>H19+I19</f>
        <v>0</v>
      </c>
      <c r="H19" s="2"/>
      <c r="I19" s="4"/>
    </row>
    <row r="20" spans="1:9" ht="37.5">
      <c r="A20" s="3" t="s">
        <v>73</v>
      </c>
      <c r="B20" s="1">
        <v>440</v>
      </c>
      <c r="C20" s="1" t="s">
        <v>5</v>
      </c>
      <c r="D20" s="2">
        <f t="shared" si="0"/>
        <v>0</v>
      </c>
      <c r="E20" s="2"/>
      <c r="F20" s="2"/>
      <c r="G20" s="2">
        <f>H20+I20</f>
        <v>0</v>
      </c>
      <c r="H20" s="2"/>
      <c r="I20" s="4"/>
    </row>
    <row r="21" spans="1:9" ht="37.5">
      <c r="A21" s="3" t="s">
        <v>50</v>
      </c>
      <c r="B21" s="1" t="s">
        <v>5</v>
      </c>
      <c r="C21" s="1" t="s">
        <v>5</v>
      </c>
      <c r="D21" s="2">
        <f t="shared" si="0"/>
        <v>0</v>
      </c>
      <c r="E21" s="2">
        <f>E23+E24</f>
        <v>0</v>
      </c>
      <c r="F21" s="2">
        <f>F23+F24</f>
        <v>0</v>
      </c>
      <c r="G21" s="2">
        <f>H21+I21</f>
        <v>0</v>
      </c>
      <c r="H21" s="2">
        <f>H23+H24</f>
        <v>0</v>
      </c>
      <c r="I21" s="4">
        <f>I23+I24</f>
        <v>0</v>
      </c>
    </row>
    <row r="22" spans="1:9" ht="18.75">
      <c r="A22" s="3" t="s">
        <v>9</v>
      </c>
      <c r="B22" s="1"/>
      <c r="C22" s="1"/>
      <c r="D22" s="2"/>
      <c r="E22" s="2"/>
      <c r="F22" s="2"/>
      <c r="G22" s="2"/>
      <c r="H22" s="2"/>
      <c r="I22" s="4"/>
    </row>
    <row r="23" spans="1:9" ht="112.5">
      <c r="A23" s="3" t="s">
        <v>71</v>
      </c>
      <c r="B23" s="1">
        <v>510</v>
      </c>
      <c r="C23" s="1" t="s">
        <v>5</v>
      </c>
      <c r="D23" s="2">
        <f t="shared" si="0"/>
        <v>0</v>
      </c>
      <c r="E23" s="2"/>
      <c r="F23" s="2"/>
      <c r="G23" s="2">
        <f>H23+I23</f>
        <v>0</v>
      </c>
      <c r="H23" s="2"/>
      <c r="I23" s="4"/>
    </row>
    <row r="24" spans="1:9" ht="131.25">
      <c r="A24" s="3" t="s">
        <v>105</v>
      </c>
      <c r="B24" s="1">
        <v>510</v>
      </c>
      <c r="C24" s="1" t="s">
        <v>5</v>
      </c>
      <c r="D24" s="2">
        <f t="shared" si="0"/>
        <v>0</v>
      </c>
      <c r="E24" s="2"/>
      <c r="F24" s="2"/>
      <c r="G24" s="2">
        <f>H24+I24</f>
        <v>0</v>
      </c>
      <c r="H24" s="2"/>
      <c r="I24" s="4"/>
    </row>
    <row r="25" spans="1:9" ht="18.75">
      <c r="A25" s="3" t="s">
        <v>7</v>
      </c>
      <c r="B25" s="1" t="s">
        <v>5</v>
      </c>
      <c r="C25" s="1">
        <v>900</v>
      </c>
      <c r="D25" s="5">
        <f t="shared" si="0"/>
        <v>2500000</v>
      </c>
      <c r="E25" s="2">
        <f>E27+E85</f>
        <v>2500000</v>
      </c>
      <c r="F25" s="2">
        <f>F27+F85</f>
        <v>0</v>
      </c>
      <c r="G25" s="5">
        <f>H25+I25</f>
        <v>2500000</v>
      </c>
      <c r="H25" s="2">
        <f>H27+H85</f>
        <v>2500000</v>
      </c>
      <c r="I25" s="2">
        <f>I27+I85</f>
        <v>0</v>
      </c>
    </row>
    <row r="26" spans="1:9" ht="18.75">
      <c r="A26" s="3" t="s">
        <v>6</v>
      </c>
      <c r="B26" s="1"/>
      <c r="C26" s="1"/>
      <c r="D26" s="5"/>
      <c r="E26" s="2"/>
      <c r="F26" s="2"/>
      <c r="G26" s="5"/>
      <c r="H26" s="2"/>
      <c r="I26" s="2"/>
    </row>
    <row r="27" spans="1:9" ht="18.75">
      <c r="A27" s="3" t="s">
        <v>8</v>
      </c>
      <c r="B27" s="1" t="s">
        <v>5</v>
      </c>
      <c r="C27" s="1">
        <v>200</v>
      </c>
      <c r="D27" s="5">
        <f t="shared" si="0"/>
        <v>1890000</v>
      </c>
      <c r="E27" s="2">
        <f>E29+E37+E61+E67</f>
        <v>1890000</v>
      </c>
      <c r="F27" s="2">
        <f>F29+F37+F61+F67</f>
        <v>0</v>
      </c>
      <c r="G27" s="5">
        <f>H27+I27</f>
        <v>1890000</v>
      </c>
      <c r="H27" s="2">
        <f>H29+H37+H61+H67</f>
        <v>1890000</v>
      </c>
      <c r="I27" s="2">
        <f>I29+I37+I61+I67</f>
        <v>0</v>
      </c>
    </row>
    <row r="28" spans="1:9" ht="14.25" customHeight="1">
      <c r="A28" s="3" t="s">
        <v>9</v>
      </c>
      <c r="B28" s="1"/>
      <c r="C28" s="1"/>
      <c r="D28" s="5"/>
      <c r="E28" s="2"/>
      <c r="F28" s="2"/>
      <c r="G28" s="5"/>
      <c r="H28" s="2"/>
      <c r="I28" s="2"/>
    </row>
    <row r="29" spans="1:9" ht="56.25">
      <c r="A29" s="3" t="s">
        <v>10</v>
      </c>
      <c r="B29" s="1" t="s">
        <v>5</v>
      </c>
      <c r="C29" s="1">
        <v>210</v>
      </c>
      <c r="D29" s="5">
        <f t="shared" si="0"/>
        <v>1255000</v>
      </c>
      <c r="E29" s="2">
        <f>E31+E32+E33+E34</f>
        <v>1255000</v>
      </c>
      <c r="F29" s="2">
        <f>F31+F32+F33+F34</f>
        <v>0</v>
      </c>
      <c r="G29" s="5">
        <f>H29+I29</f>
        <v>1255000</v>
      </c>
      <c r="H29" s="2">
        <f>H31+H32+H33+H34</f>
        <v>1255000</v>
      </c>
      <c r="I29" s="2">
        <f>I31+I32+I33+I34</f>
        <v>0</v>
      </c>
    </row>
    <row r="30" spans="1:9" ht="18.75">
      <c r="A30" s="3" t="s">
        <v>9</v>
      </c>
      <c r="B30" s="1"/>
      <c r="C30" s="1"/>
      <c r="D30" s="5"/>
      <c r="E30" s="2"/>
      <c r="F30" s="2"/>
      <c r="G30" s="5"/>
      <c r="H30" s="2"/>
      <c r="I30" s="2"/>
    </row>
    <row r="31" spans="1:9" ht="18.75">
      <c r="A31" s="3" t="s">
        <v>11</v>
      </c>
      <c r="B31" s="1">
        <v>111</v>
      </c>
      <c r="C31" s="1">
        <v>211</v>
      </c>
      <c r="D31" s="5">
        <f t="shared" si="0"/>
        <v>960061.44</v>
      </c>
      <c r="E31" s="2">
        <v>960061.44</v>
      </c>
      <c r="F31" s="2"/>
      <c r="G31" s="5">
        <f>H31+I31</f>
        <v>960061.44</v>
      </c>
      <c r="H31" s="2">
        <v>960061.44</v>
      </c>
      <c r="I31" s="2"/>
    </row>
    <row r="32" spans="1:9" ht="56.25">
      <c r="A32" s="3" t="s">
        <v>12</v>
      </c>
      <c r="B32" s="1">
        <v>112</v>
      </c>
      <c r="C32" s="1">
        <v>212</v>
      </c>
      <c r="D32" s="5">
        <f t="shared" si="0"/>
        <v>5000</v>
      </c>
      <c r="E32" s="2">
        <v>5000</v>
      </c>
      <c r="F32" s="2"/>
      <c r="G32" s="5">
        <f>H32+I32</f>
        <v>5000</v>
      </c>
      <c r="H32" s="2">
        <v>5000</v>
      </c>
      <c r="I32" s="2"/>
    </row>
    <row r="33" spans="1:9" ht="56.25">
      <c r="A33" s="3" t="s">
        <v>13</v>
      </c>
      <c r="B33" s="1">
        <v>119</v>
      </c>
      <c r="C33" s="1">
        <v>213</v>
      </c>
      <c r="D33" s="5">
        <f t="shared" si="0"/>
        <v>289938.56</v>
      </c>
      <c r="E33" s="2">
        <v>289938.56</v>
      </c>
      <c r="F33" s="2"/>
      <c r="G33" s="5">
        <f>H33+I33</f>
        <v>289938.56</v>
      </c>
      <c r="H33" s="2">
        <v>289938.56</v>
      </c>
      <c r="I33" s="2"/>
    </row>
    <row r="34" spans="1:9" ht="56.25">
      <c r="A34" s="3" t="s">
        <v>87</v>
      </c>
      <c r="B34" s="1" t="s">
        <v>5</v>
      </c>
      <c r="C34" s="1">
        <v>214</v>
      </c>
      <c r="D34" s="5">
        <f>E34+F34</f>
        <v>0</v>
      </c>
      <c r="E34" s="2">
        <f>E35+E36</f>
        <v>0</v>
      </c>
      <c r="F34" s="2">
        <f>F35+F36</f>
        <v>0</v>
      </c>
      <c r="G34" s="5">
        <f>H34+I34</f>
        <v>0</v>
      </c>
      <c r="H34" s="2">
        <f>H35+H36</f>
        <v>0</v>
      </c>
      <c r="I34" s="2">
        <f>I35+I36</f>
        <v>0</v>
      </c>
    </row>
    <row r="35" spans="1:9" ht="18.75">
      <c r="A35" s="69" t="s">
        <v>6</v>
      </c>
      <c r="B35" s="1">
        <v>112</v>
      </c>
      <c r="C35" s="1">
        <v>214</v>
      </c>
      <c r="D35" s="5">
        <f t="shared" si="0"/>
        <v>0</v>
      </c>
      <c r="E35" s="2"/>
      <c r="F35" s="2"/>
      <c r="G35" s="5">
        <f>H35+I35</f>
        <v>0</v>
      </c>
      <c r="H35" s="2"/>
      <c r="I35" s="2"/>
    </row>
    <row r="36" spans="1:9" ht="14.25" customHeight="1">
      <c r="A36" s="70"/>
      <c r="B36" s="1">
        <v>244</v>
      </c>
      <c r="C36" s="1">
        <v>214</v>
      </c>
      <c r="D36" s="5">
        <v>0</v>
      </c>
      <c r="E36" s="2"/>
      <c r="F36" s="2"/>
      <c r="G36" s="5">
        <v>0</v>
      </c>
      <c r="H36" s="2"/>
      <c r="I36" s="2"/>
    </row>
    <row r="37" spans="1:9" ht="37.5">
      <c r="A37" s="3" t="s">
        <v>14</v>
      </c>
      <c r="B37" s="1" t="s">
        <v>5</v>
      </c>
      <c r="C37" s="1">
        <v>220</v>
      </c>
      <c r="D37" s="5">
        <f t="shared" si="0"/>
        <v>619000</v>
      </c>
      <c r="E37" s="2">
        <f>E39+E40+E43+E50+E51+E54+E60</f>
        <v>619000</v>
      </c>
      <c r="F37" s="2">
        <f>F39+F40+F43+F50+F51+F54+F60</f>
        <v>0</v>
      </c>
      <c r="G37" s="5">
        <f>H37+I37</f>
        <v>619000</v>
      </c>
      <c r="H37" s="2">
        <f>H39+H40+H43+H50+H51+H54+H60</f>
        <v>619000</v>
      </c>
      <c r="I37" s="2">
        <f>I39+I40+I43+I50+I51+I54+I60</f>
        <v>0</v>
      </c>
    </row>
    <row r="38" spans="1:9" ht="18.75">
      <c r="A38" s="3" t="s">
        <v>9</v>
      </c>
      <c r="B38" s="1"/>
      <c r="C38" s="1"/>
      <c r="D38" s="5"/>
      <c r="E38" s="2"/>
      <c r="F38" s="2"/>
      <c r="G38" s="5"/>
      <c r="H38" s="2"/>
      <c r="I38" s="2"/>
    </row>
    <row r="39" spans="1:9" ht="18.75">
      <c r="A39" s="3" t="s">
        <v>15</v>
      </c>
      <c r="B39" s="1">
        <v>244</v>
      </c>
      <c r="C39" s="1">
        <v>221</v>
      </c>
      <c r="D39" s="5">
        <f t="shared" si="0"/>
        <v>70000</v>
      </c>
      <c r="E39" s="2">
        <v>70000</v>
      </c>
      <c r="F39" s="2"/>
      <c r="G39" s="5">
        <f>H39+I39</f>
        <v>70000</v>
      </c>
      <c r="H39" s="2">
        <v>70000</v>
      </c>
      <c r="I39" s="2"/>
    </row>
    <row r="40" spans="1:9" ht="37.5">
      <c r="A40" s="3" t="s">
        <v>16</v>
      </c>
      <c r="B40" s="1" t="s">
        <v>5</v>
      </c>
      <c r="C40" s="1">
        <v>222</v>
      </c>
      <c r="D40" s="5">
        <f t="shared" si="0"/>
        <v>0</v>
      </c>
      <c r="E40" s="2">
        <f>E41+E42</f>
        <v>0</v>
      </c>
      <c r="F40" s="2">
        <f>F41+F42</f>
        <v>0</v>
      </c>
      <c r="G40" s="5">
        <f>H40+I40</f>
        <v>0</v>
      </c>
      <c r="H40" s="2">
        <f>H41+H42</f>
        <v>0</v>
      </c>
      <c r="I40" s="2">
        <f>I41+I42</f>
        <v>0</v>
      </c>
    </row>
    <row r="41" spans="1:9" ht="22.5" customHeight="1">
      <c r="A41" s="68" t="s">
        <v>6</v>
      </c>
      <c r="B41" s="1">
        <v>112</v>
      </c>
      <c r="C41" s="1">
        <v>222</v>
      </c>
      <c r="D41" s="5">
        <f t="shared" si="0"/>
        <v>0</v>
      </c>
      <c r="E41" s="2"/>
      <c r="F41" s="2"/>
      <c r="G41" s="5">
        <f>H41+I41</f>
        <v>0</v>
      </c>
      <c r="H41" s="2"/>
      <c r="I41" s="2"/>
    </row>
    <row r="42" spans="1:9" ht="18.75">
      <c r="A42" s="68"/>
      <c r="B42" s="1">
        <v>244</v>
      </c>
      <c r="C42" s="1">
        <v>222</v>
      </c>
      <c r="D42" s="5">
        <f t="shared" si="0"/>
        <v>0</v>
      </c>
      <c r="E42" s="2"/>
      <c r="F42" s="2"/>
      <c r="G42" s="5">
        <f>H42+I42</f>
        <v>0</v>
      </c>
      <c r="H42" s="2"/>
      <c r="I42" s="2"/>
    </row>
    <row r="43" spans="1:9" ht="18.75">
      <c r="A43" s="3" t="s">
        <v>17</v>
      </c>
      <c r="B43" s="1" t="s">
        <v>5</v>
      </c>
      <c r="C43" s="1">
        <v>223</v>
      </c>
      <c r="D43" s="5">
        <f t="shared" si="0"/>
        <v>48000</v>
      </c>
      <c r="E43" s="2">
        <f>E45+E46+E47+E48+E49</f>
        <v>48000</v>
      </c>
      <c r="F43" s="2">
        <f>F45+F46+F47+F48+F49</f>
        <v>0</v>
      </c>
      <c r="G43" s="5">
        <f>H43+I43</f>
        <v>48000</v>
      </c>
      <c r="H43" s="2">
        <f>H45+H46+H47+H48+H49</f>
        <v>48000</v>
      </c>
      <c r="I43" s="2">
        <f>I45+I46+I47+I48+I49</f>
        <v>0</v>
      </c>
    </row>
    <row r="44" spans="1:9" ht="18.75">
      <c r="A44" s="3" t="s">
        <v>6</v>
      </c>
      <c r="B44" s="1"/>
      <c r="C44" s="1"/>
      <c r="D44" s="5"/>
      <c r="E44" s="2"/>
      <c r="F44" s="2"/>
      <c r="G44" s="5"/>
      <c r="H44" s="2"/>
      <c r="I44" s="2"/>
    </row>
    <row r="45" spans="1:9" ht="37.5">
      <c r="A45" s="3" t="s">
        <v>18</v>
      </c>
      <c r="B45" s="1">
        <v>244</v>
      </c>
      <c r="C45" s="1">
        <v>223</v>
      </c>
      <c r="D45" s="5">
        <f t="shared" si="0"/>
        <v>25000</v>
      </c>
      <c r="E45" s="2">
        <v>25000</v>
      </c>
      <c r="F45" s="2"/>
      <c r="G45" s="5">
        <f aca="true" t="shared" si="2" ref="G45:G50">H45+I45</f>
        <v>25000</v>
      </c>
      <c r="H45" s="2">
        <v>25000</v>
      </c>
      <c r="I45" s="2"/>
    </row>
    <row r="46" spans="1:9" ht="37.5">
      <c r="A46" s="3" t="s">
        <v>19</v>
      </c>
      <c r="B46" s="1">
        <v>244</v>
      </c>
      <c r="C46" s="1">
        <v>223</v>
      </c>
      <c r="D46" s="5">
        <f t="shared" si="0"/>
        <v>0</v>
      </c>
      <c r="E46" s="2"/>
      <c r="F46" s="2"/>
      <c r="G46" s="5">
        <f t="shared" si="2"/>
        <v>0</v>
      </c>
      <c r="H46" s="2"/>
      <c r="I46" s="2"/>
    </row>
    <row r="47" spans="1:9" ht="63" customHeight="1">
      <c r="A47" s="3" t="s">
        <v>20</v>
      </c>
      <c r="B47" s="1">
        <v>244</v>
      </c>
      <c r="C47" s="1">
        <v>223</v>
      </c>
      <c r="D47" s="5">
        <f t="shared" si="0"/>
        <v>15000</v>
      </c>
      <c r="E47" s="2">
        <v>15000</v>
      </c>
      <c r="F47" s="2"/>
      <c r="G47" s="5">
        <f t="shared" si="2"/>
        <v>15000</v>
      </c>
      <c r="H47" s="2">
        <v>15000</v>
      </c>
      <c r="I47" s="2"/>
    </row>
    <row r="48" spans="1:9" ht="56.25">
      <c r="A48" s="3" t="s">
        <v>21</v>
      </c>
      <c r="B48" s="1">
        <v>244</v>
      </c>
      <c r="C48" s="1">
        <v>223</v>
      </c>
      <c r="D48" s="5">
        <f t="shared" si="0"/>
        <v>3000</v>
      </c>
      <c r="E48" s="2">
        <v>3000</v>
      </c>
      <c r="F48" s="2"/>
      <c r="G48" s="5">
        <f t="shared" si="2"/>
        <v>3000</v>
      </c>
      <c r="H48" s="2">
        <v>3000</v>
      </c>
      <c r="I48" s="2"/>
    </row>
    <row r="49" spans="1:9" ht="37.5">
      <c r="A49" s="3" t="s">
        <v>22</v>
      </c>
      <c r="B49" s="1">
        <v>244</v>
      </c>
      <c r="C49" s="1">
        <v>223</v>
      </c>
      <c r="D49" s="5">
        <f t="shared" si="0"/>
        <v>5000</v>
      </c>
      <c r="E49" s="2">
        <v>5000</v>
      </c>
      <c r="F49" s="2"/>
      <c r="G49" s="5">
        <f t="shared" si="2"/>
        <v>5000</v>
      </c>
      <c r="H49" s="2">
        <v>5000</v>
      </c>
      <c r="I49" s="2"/>
    </row>
    <row r="50" spans="1:9" ht="133.5" customHeight="1">
      <c r="A50" s="3" t="s">
        <v>23</v>
      </c>
      <c r="B50" s="1">
        <v>244</v>
      </c>
      <c r="C50" s="1">
        <v>224</v>
      </c>
      <c r="D50" s="5">
        <f t="shared" si="0"/>
        <v>0</v>
      </c>
      <c r="E50" s="2"/>
      <c r="F50" s="2"/>
      <c r="G50" s="5">
        <f t="shared" si="2"/>
        <v>0</v>
      </c>
      <c r="H50" s="2"/>
      <c r="I50" s="2"/>
    </row>
    <row r="51" spans="1:9" ht="56.25">
      <c r="A51" s="3" t="s">
        <v>24</v>
      </c>
      <c r="B51" s="1" t="s">
        <v>5</v>
      </c>
      <c r="C51" s="1">
        <v>225</v>
      </c>
      <c r="D51" s="2">
        <f aca="true" t="shared" si="3" ref="D51:I51">D52+D53</f>
        <v>205000</v>
      </c>
      <c r="E51" s="2">
        <f t="shared" si="3"/>
        <v>205000</v>
      </c>
      <c r="F51" s="2">
        <f t="shared" si="3"/>
        <v>0</v>
      </c>
      <c r="G51" s="2">
        <f t="shared" si="3"/>
        <v>205000</v>
      </c>
      <c r="H51" s="2">
        <f t="shared" si="3"/>
        <v>205000</v>
      </c>
      <c r="I51" s="2">
        <f t="shared" si="3"/>
        <v>0</v>
      </c>
    </row>
    <row r="52" spans="1:9" ht="18.75">
      <c r="A52" s="68" t="s">
        <v>6</v>
      </c>
      <c r="B52" s="1">
        <v>243</v>
      </c>
      <c r="C52" s="1">
        <v>225</v>
      </c>
      <c r="D52" s="5">
        <f t="shared" si="0"/>
        <v>0</v>
      </c>
      <c r="E52" s="2"/>
      <c r="F52" s="2"/>
      <c r="G52" s="5">
        <f aca="true" t="shared" si="4" ref="G52:G85">H52+I52</f>
        <v>0</v>
      </c>
      <c r="H52" s="2"/>
      <c r="I52" s="2"/>
    </row>
    <row r="53" spans="1:9" ht="18.75">
      <c r="A53" s="68"/>
      <c r="B53" s="1">
        <v>244</v>
      </c>
      <c r="C53" s="1">
        <v>225</v>
      </c>
      <c r="D53" s="5">
        <f t="shared" si="0"/>
        <v>205000</v>
      </c>
      <c r="E53" s="2">
        <v>205000</v>
      </c>
      <c r="F53" s="2"/>
      <c r="G53" s="5">
        <f t="shared" si="4"/>
        <v>205000</v>
      </c>
      <c r="H53" s="2">
        <v>205000</v>
      </c>
      <c r="I53" s="2"/>
    </row>
    <row r="54" spans="1:9" ht="18.75">
      <c r="A54" s="3" t="s">
        <v>58</v>
      </c>
      <c r="B54" s="1" t="s">
        <v>5</v>
      </c>
      <c r="C54" s="1">
        <v>226</v>
      </c>
      <c r="D54" s="5">
        <f t="shared" si="0"/>
        <v>296000</v>
      </c>
      <c r="E54" s="2">
        <f>E55+E56+E58+E59+E57</f>
        <v>296000</v>
      </c>
      <c r="F54" s="2">
        <f>F55+F56+F58+F59+F57</f>
        <v>0</v>
      </c>
      <c r="G54" s="5">
        <f t="shared" si="4"/>
        <v>296000</v>
      </c>
      <c r="H54" s="2">
        <f>H55+H56+H58+H59+H57</f>
        <v>296000</v>
      </c>
      <c r="I54" s="2">
        <f>I55+I56+I58+I59+I57</f>
        <v>0</v>
      </c>
    </row>
    <row r="55" spans="1:9" ht="18.75">
      <c r="A55" s="68" t="s">
        <v>6</v>
      </c>
      <c r="B55" s="1">
        <v>112</v>
      </c>
      <c r="C55" s="1">
        <v>226</v>
      </c>
      <c r="D55" s="5">
        <f t="shared" si="0"/>
        <v>56000</v>
      </c>
      <c r="E55" s="2">
        <v>56000</v>
      </c>
      <c r="F55" s="2"/>
      <c r="G55" s="5">
        <f t="shared" si="4"/>
        <v>56000</v>
      </c>
      <c r="H55" s="2">
        <v>56000</v>
      </c>
      <c r="I55" s="2"/>
    </row>
    <row r="56" spans="1:9" ht="18.75">
      <c r="A56" s="68"/>
      <c r="B56" s="1">
        <v>113</v>
      </c>
      <c r="C56" s="1">
        <v>226</v>
      </c>
      <c r="D56" s="5">
        <f t="shared" si="0"/>
        <v>0</v>
      </c>
      <c r="E56" s="2"/>
      <c r="F56" s="2"/>
      <c r="G56" s="5">
        <f t="shared" si="4"/>
        <v>0</v>
      </c>
      <c r="H56" s="2"/>
      <c r="I56" s="2"/>
    </row>
    <row r="57" spans="1:9" ht="18.75">
      <c r="A57" s="68"/>
      <c r="B57" s="1">
        <v>119</v>
      </c>
      <c r="C57" s="1">
        <v>226</v>
      </c>
      <c r="D57" s="5">
        <f t="shared" si="0"/>
        <v>0</v>
      </c>
      <c r="E57" s="2"/>
      <c r="F57" s="2"/>
      <c r="G57" s="5">
        <f t="shared" si="4"/>
        <v>0</v>
      </c>
      <c r="H57" s="2"/>
      <c r="I57" s="2"/>
    </row>
    <row r="58" spans="1:9" ht="18.75">
      <c r="A58" s="68"/>
      <c r="B58" s="1">
        <v>243</v>
      </c>
      <c r="C58" s="1">
        <v>226</v>
      </c>
      <c r="D58" s="5">
        <f t="shared" si="0"/>
        <v>0</v>
      </c>
      <c r="E58" s="2"/>
      <c r="F58" s="2"/>
      <c r="G58" s="5">
        <f t="shared" si="4"/>
        <v>0</v>
      </c>
      <c r="H58" s="2"/>
      <c r="I58" s="2"/>
    </row>
    <row r="59" spans="1:9" ht="18.75">
      <c r="A59" s="68"/>
      <c r="B59" s="1">
        <v>244</v>
      </c>
      <c r="C59" s="1">
        <v>226</v>
      </c>
      <c r="D59" s="5">
        <f t="shared" si="0"/>
        <v>240000</v>
      </c>
      <c r="E59" s="2">
        <v>240000</v>
      </c>
      <c r="F59" s="2"/>
      <c r="G59" s="5">
        <f t="shared" si="4"/>
        <v>240000</v>
      </c>
      <c r="H59" s="2">
        <v>240000</v>
      </c>
      <c r="I59" s="2"/>
    </row>
    <row r="60" spans="1:9" ht="18.75">
      <c r="A60" s="3" t="s">
        <v>25</v>
      </c>
      <c r="B60" s="1">
        <v>244</v>
      </c>
      <c r="C60" s="1">
        <v>227</v>
      </c>
      <c r="D60" s="5">
        <f t="shared" si="0"/>
        <v>0</v>
      </c>
      <c r="E60" s="2"/>
      <c r="F60" s="2"/>
      <c r="G60" s="5">
        <f t="shared" si="4"/>
        <v>0</v>
      </c>
      <c r="H60" s="2"/>
      <c r="I60" s="2"/>
    </row>
    <row r="61" spans="1:9" ht="37.5">
      <c r="A61" s="3" t="s">
        <v>26</v>
      </c>
      <c r="B61" s="1" t="s">
        <v>5</v>
      </c>
      <c r="C61" s="1">
        <v>260</v>
      </c>
      <c r="D61" s="5">
        <f t="shared" si="0"/>
        <v>10000</v>
      </c>
      <c r="E61" s="2">
        <f>E62+E63+E66</f>
        <v>10000</v>
      </c>
      <c r="F61" s="2">
        <f>F62+F63+F66</f>
        <v>0</v>
      </c>
      <c r="G61" s="5">
        <f t="shared" si="4"/>
        <v>10000</v>
      </c>
      <c r="H61" s="2">
        <f>H62+H63+H66</f>
        <v>10000</v>
      </c>
      <c r="I61" s="2">
        <f>I62+I63+I66</f>
        <v>0</v>
      </c>
    </row>
    <row r="62" spans="1:9" ht="75.75" customHeight="1">
      <c r="A62" s="3" t="s">
        <v>27</v>
      </c>
      <c r="B62" s="1">
        <v>321</v>
      </c>
      <c r="C62" s="1">
        <v>264</v>
      </c>
      <c r="D62" s="5">
        <f t="shared" si="0"/>
        <v>0</v>
      </c>
      <c r="E62" s="2"/>
      <c r="F62" s="2"/>
      <c r="G62" s="5">
        <f t="shared" si="4"/>
        <v>0</v>
      </c>
      <c r="H62" s="2"/>
      <c r="I62" s="2"/>
    </row>
    <row r="63" spans="1:9" ht="75">
      <c r="A63" s="3" t="s">
        <v>28</v>
      </c>
      <c r="B63" s="1" t="s">
        <v>5</v>
      </c>
      <c r="C63" s="1">
        <v>266</v>
      </c>
      <c r="D63" s="5">
        <f t="shared" si="0"/>
        <v>10000</v>
      </c>
      <c r="E63" s="2">
        <f>E64+E65</f>
        <v>10000</v>
      </c>
      <c r="F63" s="2">
        <f>F64+F65</f>
        <v>0</v>
      </c>
      <c r="G63" s="5">
        <f t="shared" si="4"/>
        <v>10000</v>
      </c>
      <c r="H63" s="2">
        <f>H64+H65</f>
        <v>10000</v>
      </c>
      <c r="I63" s="2">
        <f>I64+I65</f>
        <v>0</v>
      </c>
    </row>
    <row r="64" spans="1:9" ht="18.75">
      <c r="A64" s="68" t="s">
        <v>6</v>
      </c>
      <c r="B64" s="1">
        <v>111</v>
      </c>
      <c r="C64" s="1">
        <v>266</v>
      </c>
      <c r="D64" s="5">
        <f t="shared" si="0"/>
        <v>10000</v>
      </c>
      <c r="E64" s="2">
        <v>10000</v>
      </c>
      <c r="F64" s="2"/>
      <c r="G64" s="5">
        <f t="shared" si="4"/>
        <v>10000</v>
      </c>
      <c r="H64" s="2">
        <v>10000</v>
      </c>
      <c r="I64" s="2"/>
    </row>
    <row r="65" spans="1:9" ht="18.75">
      <c r="A65" s="68"/>
      <c r="B65" s="1">
        <v>112</v>
      </c>
      <c r="C65" s="1">
        <v>266</v>
      </c>
      <c r="D65" s="5">
        <f t="shared" si="0"/>
        <v>0</v>
      </c>
      <c r="E65" s="2"/>
      <c r="F65" s="2"/>
      <c r="G65" s="5">
        <f t="shared" si="4"/>
        <v>0</v>
      </c>
      <c r="H65" s="2"/>
      <c r="I65" s="2"/>
    </row>
    <row r="66" spans="1:9" ht="75">
      <c r="A66" s="3" t="s">
        <v>29</v>
      </c>
      <c r="B66" s="1">
        <v>112</v>
      </c>
      <c r="C66" s="1">
        <v>267</v>
      </c>
      <c r="D66" s="5">
        <f t="shared" si="0"/>
        <v>0</v>
      </c>
      <c r="E66" s="2"/>
      <c r="F66" s="2"/>
      <c r="G66" s="5">
        <f t="shared" si="4"/>
        <v>0</v>
      </c>
      <c r="H66" s="2"/>
      <c r="I66" s="2"/>
    </row>
    <row r="67" spans="1:9" ht="18.75">
      <c r="A67" s="3" t="s">
        <v>30</v>
      </c>
      <c r="B67" s="1" t="s">
        <v>5</v>
      </c>
      <c r="C67" s="1">
        <v>290</v>
      </c>
      <c r="D67" s="5">
        <f t="shared" si="0"/>
        <v>6000</v>
      </c>
      <c r="E67" s="2">
        <f>E69+E73+E74+E75+E76+E82</f>
        <v>6000</v>
      </c>
      <c r="F67" s="2">
        <f>F69+F73+F74+F75+F76+F82</f>
        <v>0</v>
      </c>
      <c r="G67" s="5">
        <f t="shared" si="4"/>
        <v>6000</v>
      </c>
      <c r="H67" s="2">
        <f>H69+H73+H74+H75+H76+H82</f>
        <v>6000</v>
      </c>
      <c r="I67" s="2">
        <f>I69+I73+I74+I75+I76+I82</f>
        <v>0</v>
      </c>
    </row>
    <row r="68" spans="1:9" ht="18.75">
      <c r="A68" s="3" t="s">
        <v>9</v>
      </c>
      <c r="B68" s="1"/>
      <c r="C68" s="1"/>
      <c r="D68" s="5">
        <f t="shared" si="0"/>
        <v>0</v>
      </c>
      <c r="E68" s="2"/>
      <c r="F68" s="2"/>
      <c r="G68" s="5">
        <f t="shared" si="4"/>
        <v>0</v>
      </c>
      <c r="H68" s="2"/>
      <c r="I68" s="2"/>
    </row>
    <row r="69" spans="1:9" ht="37.5">
      <c r="A69" s="3" t="s">
        <v>31</v>
      </c>
      <c r="B69" s="1" t="s">
        <v>5</v>
      </c>
      <c r="C69" s="1">
        <v>291</v>
      </c>
      <c r="D69" s="5">
        <f t="shared" si="0"/>
        <v>3000</v>
      </c>
      <c r="E69" s="2">
        <f>E70+E71+E72</f>
        <v>3000</v>
      </c>
      <c r="F69" s="2">
        <f>F70+F71+F72</f>
        <v>0</v>
      </c>
      <c r="G69" s="5">
        <f t="shared" si="4"/>
        <v>3000</v>
      </c>
      <c r="H69" s="2">
        <f>H70+H71+H72</f>
        <v>3000</v>
      </c>
      <c r="I69" s="2">
        <f>I70+I71+I72</f>
        <v>0</v>
      </c>
    </row>
    <row r="70" spans="1:9" ht="18.75">
      <c r="A70" s="68" t="s">
        <v>6</v>
      </c>
      <c r="B70" s="1">
        <v>851</v>
      </c>
      <c r="C70" s="1">
        <v>291</v>
      </c>
      <c r="D70" s="5">
        <f t="shared" si="0"/>
        <v>0</v>
      </c>
      <c r="E70" s="2"/>
      <c r="F70" s="2"/>
      <c r="G70" s="5">
        <f t="shared" si="4"/>
        <v>0</v>
      </c>
      <c r="H70" s="2"/>
      <c r="I70" s="2"/>
    </row>
    <row r="71" spans="1:9" ht="18.75">
      <c r="A71" s="68"/>
      <c r="B71" s="1">
        <v>852</v>
      </c>
      <c r="C71" s="1">
        <v>291</v>
      </c>
      <c r="D71" s="5">
        <f t="shared" si="0"/>
        <v>0</v>
      </c>
      <c r="E71" s="2"/>
      <c r="F71" s="2"/>
      <c r="G71" s="5">
        <f t="shared" si="4"/>
        <v>0</v>
      </c>
      <c r="H71" s="2"/>
      <c r="I71" s="2"/>
    </row>
    <row r="72" spans="1:9" ht="18.75">
      <c r="A72" s="68"/>
      <c r="B72" s="1">
        <v>853</v>
      </c>
      <c r="C72" s="1">
        <v>291</v>
      </c>
      <c r="D72" s="5">
        <f t="shared" si="0"/>
        <v>3000</v>
      </c>
      <c r="E72" s="2">
        <v>3000</v>
      </c>
      <c r="F72" s="2"/>
      <c r="G72" s="5">
        <f t="shared" si="4"/>
        <v>3000</v>
      </c>
      <c r="H72" s="2">
        <v>3000</v>
      </c>
      <c r="I72" s="2"/>
    </row>
    <row r="73" spans="1:9" ht="93.75">
      <c r="A73" s="3" t="s">
        <v>32</v>
      </c>
      <c r="B73" s="1">
        <v>853</v>
      </c>
      <c r="C73" s="1">
        <v>292</v>
      </c>
      <c r="D73" s="5">
        <f aca="true" t="shared" si="5" ref="D73:D102">E73+F73</f>
        <v>3000</v>
      </c>
      <c r="E73" s="2">
        <v>3000</v>
      </c>
      <c r="F73" s="2">
        <v>0</v>
      </c>
      <c r="G73" s="5">
        <f t="shared" si="4"/>
        <v>3000</v>
      </c>
      <c r="H73" s="2">
        <v>3000</v>
      </c>
      <c r="I73" s="2">
        <v>0</v>
      </c>
    </row>
    <row r="74" spans="1:9" ht="100.5" customHeight="1">
      <c r="A74" s="3" t="s">
        <v>33</v>
      </c>
      <c r="B74" s="1">
        <v>853</v>
      </c>
      <c r="C74" s="1">
        <v>293</v>
      </c>
      <c r="D74" s="5">
        <f t="shared" si="5"/>
        <v>0</v>
      </c>
      <c r="E74" s="2"/>
      <c r="F74" s="2">
        <v>0</v>
      </c>
      <c r="G74" s="5">
        <f t="shared" si="4"/>
        <v>0</v>
      </c>
      <c r="H74" s="2"/>
      <c r="I74" s="2">
        <v>0</v>
      </c>
    </row>
    <row r="75" spans="1:9" ht="46.5" customHeight="1">
      <c r="A75" s="3" t="s">
        <v>74</v>
      </c>
      <c r="B75" s="1">
        <v>853</v>
      </c>
      <c r="C75" s="1">
        <v>295</v>
      </c>
      <c r="D75" s="5">
        <f t="shared" si="5"/>
        <v>0</v>
      </c>
      <c r="E75" s="2"/>
      <c r="F75" s="2">
        <v>0</v>
      </c>
      <c r="G75" s="5">
        <f t="shared" si="4"/>
        <v>0</v>
      </c>
      <c r="H75" s="2"/>
      <c r="I75" s="2">
        <v>0</v>
      </c>
    </row>
    <row r="76" spans="1:9" ht="56.25">
      <c r="A76" s="3" t="s">
        <v>34</v>
      </c>
      <c r="B76" s="1" t="s">
        <v>5</v>
      </c>
      <c r="C76" s="1">
        <v>296</v>
      </c>
      <c r="D76" s="5">
        <f t="shared" si="5"/>
        <v>0</v>
      </c>
      <c r="E76" s="2">
        <f>E77+E78+E79+E80+E81</f>
        <v>0</v>
      </c>
      <c r="F76" s="2">
        <f>F77+F78+F79+F80+F81</f>
        <v>0</v>
      </c>
      <c r="G76" s="5">
        <f t="shared" si="4"/>
        <v>0</v>
      </c>
      <c r="H76" s="2">
        <f>H77+H78+H79+H80+H81</f>
        <v>0</v>
      </c>
      <c r="I76" s="2">
        <f>I77+I78+I79+I80+I81</f>
        <v>0</v>
      </c>
    </row>
    <row r="77" spans="1:9" ht="18.75">
      <c r="A77" s="68" t="s">
        <v>6</v>
      </c>
      <c r="B77" s="1">
        <v>244</v>
      </c>
      <c r="C77" s="1">
        <v>296</v>
      </c>
      <c r="D77" s="5">
        <f t="shared" si="5"/>
        <v>0</v>
      </c>
      <c r="E77" s="2"/>
      <c r="F77" s="2"/>
      <c r="G77" s="5">
        <f t="shared" si="4"/>
        <v>0</v>
      </c>
      <c r="H77" s="2"/>
      <c r="I77" s="2"/>
    </row>
    <row r="78" spans="1:9" ht="18.75">
      <c r="A78" s="68"/>
      <c r="B78" s="1">
        <v>340</v>
      </c>
      <c r="C78" s="1">
        <v>296</v>
      </c>
      <c r="D78" s="5">
        <f t="shared" si="5"/>
        <v>0</v>
      </c>
      <c r="E78" s="2"/>
      <c r="F78" s="2"/>
      <c r="G78" s="5">
        <f t="shared" si="4"/>
        <v>0</v>
      </c>
      <c r="H78" s="2"/>
      <c r="I78" s="2"/>
    </row>
    <row r="79" spans="1:9" ht="18.75">
      <c r="A79" s="68"/>
      <c r="B79" s="1">
        <v>350</v>
      </c>
      <c r="C79" s="1">
        <v>296</v>
      </c>
      <c r="D79" s="5">
        <f t="shared" si="5"/>
        <v>0</v>
      </c>
      <c r="E79" s="2"/>
      <c r="F79" s="2"/>
      <c r="G79" s="5">
        <f t="shared" si="4"/>
        <v>0</v>
      </c>
      <c r="H79" s="2"/>
      <c r="I79" s="2"/>
    </row>
    <row r="80" spans="1:9" ht="18.75">
      <c r="A80" s="68"/>
      <c r="B80" s="1">
        <v>360</v>
      </c>
      <c r="C80" s="1">
        <v>296</v>
      </c>
      <c r="D80" s="5">
        <f t="shared" si="5"/>
        <v>0</v>
      </c>
      <c r="E80" s="2"/>
      <c r="F80" s="2"/>
      <c r="G80" s="5">
        <f t="shared" si="4"/>
        <v>0</v>
      </c>
      <c r="H80" s="2"/>
      <c r="I80" s="2"/>
    </row>
    <row r="81" spans="1:9" ht="18.75">
      <c r="A81" s="68"/>
      <c r="B81" s="1">
        <v>853</v>
      </c>
      <c r="C81" s="1">
        <v>296</v>
      </c>
      <c r="D81" s="5">
        <f t="shared" si="5"/>
        <v>0</v>
      </c>
      <c r="E81" s="2"/>
      <c r="F81" s="2"/>
      <c r="G81" s="5">
        <f t="shared" si="4"/>
        <v>0</v>
      </c>
      <c r="H81" s="2"/>
      <c r="I81" s="2"/>
    </row>
    <row r="82" spans="1:9" ht="59.25" customHeight="1">
      <c r="A82" s="3" t="s">
        <v>35</v>
      </c>
      <c r="B82" s="1" t="s">
        <v>5</v>
      </c>
      <c r="C82" s="1">
        <v>297</v>
      </c>
      <c r="D82" s="5">
        <f t="shared" si="5"/>
        <v>0</v>
      </c>
      <c r="E82" s="2">
        <f>E83+E84</f>
        <v>0</v>
      </c>
      <c r="F82" s="2">
        <f>F83+F84</f>
        <v>0</v>
      </c>
      <c r="G82" s="5">
        <f t="shared" si="4"/>
        <v>0</v>
      </c>
      <c r="H82" s="2">
        <f>H83+H84</f>
        <v>0</v>
      </c>
      <c r="I82" s="2">
        <f>I83+I84</f>
        <v>0</v>
      </c>
    </row>
    <row r="83" spans="1:9" ht="18.75">
      <c r="A83" s="68" t="s">
        <v>6</v>
      </c>
      <c r="B83" s="1">
        <v>244</v>
      </c>
      <c r="C83" s="1">
        <v>297</v>
      </c>
      <c r="D83" s="5">
        <f t="shared" si="5"/>
        <v>0</v>
      </c>
      <c r="E83" s="2"/>
      <c r="F83" s="2"/>
      <c r="G83" s="5">
        <f t="shared" si="4"/>
        <v>0</v>
      </c>
      <c r="H83" s="2"/>
      <c r="I83" s="2"/>
    </row>
    <row r="84" spans="1:9" ht="18.75">
      <c r="A84" s="68"/>
      <c r="B84" s="1">
        <v>853</v>
      </c>
      <c r="C84" s="1">
        <v>297</v>
      </c>
      <c r="D84" s="5">
        <f t="shared" si="5"/>
        <v>0</v>
      </c>
      <c r="E84" s="2"/>
      <c r="F84" s="2"/>
      <c r="G84" s="5">
        <f t="shared" si="4"/>
        <v>0</v>
      </c>
      <c r="H84" s="2"/>
      <c r="I84" s="2"/>
    </row>
    <row r="85" spans="1:9" ht="56.25">
      <c r="A85" s="3" t="s">
        <v>59</v>
      </c>
      <c r="B85" s="1" t="s">
        <v>5</v>
      </c>
      <c r="C85" s="1">
        <v>300</v>
      </c>
      <c r="D85" s="5">
        <f t="shared" si="5"/>
        <v>610000</v>
      </c>
      <c r="E85" s="2">
        <f>E87+E89+E88</f>
        <v>610000</v>
      </c>
      <c r="F85" s="2">
        <f>F87+F89+F88</f>
        <v>0</v>
      </c>
      <c r="G85" s="5">
        <f t="shared" si="4"/>
        <v>610000</v>
      </c>
      <c r="H85" s="2">
        <f>H87+H89+H88</f>
        <v>610000</v>
      </c>
      <c r="I85" s="2">
        <f>I87+I89+I88</f>
        <v>0</v>
      </c>
    </row>
    <row r="86" spans="1:9" ht="18.75">
      <c r="A86" s="3" t="s">
        <v>9</v>
      </c>
      <c r="B86" s="1"/>
      <c r="C86" s="1"/>
      <c r="D86" s="5"/>
      <c r="E86" s="2"/>
      <c r="F86" s="2"/>
      <c r="G86" s="5"/>
      <c r="H86" s="2"/>
      <c r="I86" s="2"/>
    </row>
    <row r="87" spans="1:9" ht="37.5">
      <c r="A87" s="3" t="s">
        <v>36</v>
      </c>
      <c r="B87" s="1">
        <v>244</v>
      </c>
      <c r="C87" s="1">
        <v>310</v>
      </c>
      <c r="D87" s="5">
        <f t="shared" si="5"/>
        <v>350000</v>
      </c>
      <c r="E87" s="2">
        <v>350000</v>
      </c>
      <c r="F87" s="2"/>
      <c r="G87" s="5">
        <f>H87+I87</f>
        <v>350000</v>
      </c>
      <c r="H87" s="2">
        <v>350000</v>
      </c>
      <c r="I87" s="2"/>
    </row>
    <row r="88" spans="1:9" ht="56.25">
      <c r="A88" s="3" t="s">
        <v>68</v>
      </c>
      <c r="B88" s="1">
        <v>244</v>
      </c>
      <c r="C88" s="1">
        <v>320</v>
      </c>
      <c r="D88" s="5">
        <f t="shared" si="5"/>
        <v>0</v>
      </c>
      <c r="E88" s="2"/>
      <c r="F88" s="2"/>
      <c r="G88" s="5">
        <f>H88+I88</f>
        <v>0</v>
      </c>
      <c r="H88" s="2"/>
      <c r="I88" s="2"/>
    </row>
    <row r="89" spans="1:9" ht="56.25">
      <c r="A89" s="3" t="s">
        <v>60</v>
      </c>
      <c r="B89" s="1" t="s">
        <v>5</v>
      </c>
      <c r="C89" s="1">
        <v>340</v>
      </c>
      <c r="D89" s="5">
        <f t="shared" si="5"/>
        <v>260000</v>
      </c>
      <c r="E89" s="2">
        <f>E91+E92+E93+E94+E95+E96+E97</f>
        <v>260000</v>
      </c>
      <c r="F89" s="2">
        <f>F91+F92+F93+F94+F95+F96+F97</f>
        <v>0</v>
      </c>
      <c r="G89" s="5">
        <f>H89+I89</f>
        <v>260000</v>
      </c>
      <c r="H89" s="2">
        <f>H91+H92+H93+H94+H95+H96+H97</f>
        <v>260000</v>
      </c>
      <c r="I89" s="2">
        <f>I91+I92+I93+I94+I95+I96+I97</f>
        <v>0</v>
      </c>
    </row>
    <row r="90" spans="1:9" ht="18.75">
      <c r="A90" s="3" t="s">
        <v>6</v>
      </c>
      <c r="B90" s="1"/>
      <c r="C90" s="1"/>
      <c r="D90" s="5"/>
      <c r="E90" s="2"/>
      <c r="F90" s="2"/>
      <c r="G90" s="5"/>
      <c r="H90" s="2"/>
      <c r="I90" s="2"/>
    </row>
    <row r="91" spans="1:9" ht="112.5">
      <c r="A91" s="3" t="s">
        <v>37</v>
      </c>
      <c r="B91" s="1">
        <v>244</v>
      </c>
      <c r="C91" s="1">
        <v>341</v>
      </c>
      <c r="D91" s="5">
        <f t="shared" si="5"/>
        <v>0</v>
      </c>
      <c r="E91" s="2"/>
      <c r="F91" s="2"/>
      <c r="G91" s="5">
        <f aca="true" t="shared" si="6" ref="G91:G98">H91+I91</f>
        <v>0</v>
      </c>
      <c r="H91" s="2"/>
      <c r="I91" s="2"/>
    </row>
    <row r="92" spans="1:9" ht="37.5">
      <c r="A92" s="3" t="s">
        <v>38</v>
      </c>
      <c r="B92" s="1">
        <v>244</v>
      </c>
      <c r="C92" s="1">
        <v>342</v>
      </c>
      <c r="D92" s="5">
        <f t="shared" si="5"/>
        <v>0</v>
      </c>
      <c r="E92" s="2"/>
      <c r="F92" s="2"/>
      <c r="G92" s="5">
        <f t="shared" si="6"/>
        <v>0</v>
      </c>
      <c r="H92" s="2"/>
      <c r="I92" s="2"/>
    </row>
    <row r="93" spans="1:9" ht="56.25">
      <c r="A93" s="3" t="s">
        <v>39</v>
      </c>
      <c r="B93" s="1">
        <v>244</v>
      </c>
      <c r="C93" s="1">
        <v>343</v>
      </c>
      <c r="D93" s="5">
        <f t="shared" si="5"/>
        <v>10000</v>
      </c>
      <c r="E93" s="2">
        <v>10000</v>
      </c>
      <c r="F93" s="2"/>
      <c r="G93" s="5">
        <f t="shared" si="6"/>
        <v>10000</v>
      </c>
      <c r="H93" s="2">
        <v>10000</v>
      </c>
      <c r="I93" s="2"/>
    </row>
    <row r="94" spans="1:9" ht="56.25">
      <c r="A94" s="3" t="s">
        <v>40</v>
      </c>
      <c r="B94" s="1">
        <v>244</v>
      </c>
      <c r="C94" s="1">
        <v>344</v>
      </c>
      <c r="D94" s="5">
        <f t="shared" si="5"/>
        <v>150000</v>
      </c>
      <c r="E94" s="2">
        <v>150000</v>
      </c>
      <c r="F94" s="2"/>
      <c r="G94" s="5">
        <f t="shared" si="6"/>
        <v>150000</v>
      </c>
      <c r="H94" s="2">
        <v>150000</v>
      </c>
      <c r="I94" s="2"/>
    </row>
    <row r="95" spans="1:9" ht="37.5">
      <c r="A95" s="3" t="s">
        <v>41</v>
      </c>
      <c r="B95" s="1">
        <v>244</v>
      </c>
      <c r="C95" s="1">
        <v>345</v>
      </c>
      <c r="D95" s="5">
        <f t="shared" si="5"/>
        <v>0</v>
      </c>
      <c r="E95" s="2"/>
      <c r="F95" s="2"/>
      <c r="G95" s="5">
        <f t="shared" si="6"/>
        <v>0</v>
      </c>
      <c r="H95" s="2"/>
      <c r="I95" s="2"/>
    </row>
    <row r="96" spans="1:9" ht="56.25">
      <c r="A96" s="3" t="s">
        <v>42</v>
      </c>
      <c r="B96" s="1">
        <v>244</v>
      </c>
      <c r="C96" s="1">
        <v>346</v>
      </c>
      <c r="D96" s="5">
        <f t="shared" si="5"/>
        <v>80000</v>
      </c>
      <c r="E96" s="2">
        <v>80000</v>
      </c>
      <c r="F96" s="2"/>
      <c r="G96" s="5">
        <f t="shared" si="6"/>
        <v>80000</v>
      </c>
      <c r="H96" s="2">
        <v>80000</v>
      </c>
      <c r="I96" s="2"/>
    </row>
    <row r="97" spans="1:9" ht="75">
      <c r="A97" s="3" t="s">
        <v>43</v>
      </c>
      <c r="B97" s="1">
        <v>244</v>
      </c>
      <c r="C97" s="1">
        <v>349</v>
      </c>
      <c r="D97" s="5">
        <f t="shared" si="5"/>
        <v>20000</v>
      </c>
      <c r="E97" s="2">
        <v>20000</v>
      </c>
      <c r="F97" s="2"/>
      <c r="G97" s="5">
        <f t="shared" si="6"/>
        <v>20000</v>
      </c>
      <c r="H97" s="2">
        <v>20000</v>
      </c>
      <c r="I97" s="2"/>
    </row>
    <row r="98" spans="1:9" ht="56.25">
      <c r="A98" s="3" t="s">
        <v>67</v>
      </c>
      <c r="B98" s="1" t="s">
        <v>5</v>
      </c>
      <c r="C98" s="1" t="s">
        <v>5</v>
      </c>
      <c r="D98" s="5">
        <f t="shared" si="5"/>
        <v>0</v>
      </c>
      <c r="E98" s="2">
        <f>E100+E101+E102</f>
        <v>0</v>
      </c>
      <c r="F98" s="2">
        <f>F100+F101+F102</f>
        <v>0</v>
      </c>
      <c r="G98" s="5">
        <f t="shared" si="6"/>
        <v>0</v>
      </c>
      <c r="H98" s="2">
        <f>H100+H101+H102</f>
        <v>0</v>
      </c>
      <c r="I98" s="2">
        <f>I100+I101+I102</f>
        <v>0</v>
      </c>
    </row>
    <row r="99" spans="1:9" ht="18.75">
      <c r="A99" s="3" t="s">
        <v>6</v>
      </c>
      <c r="B99" s="1"/>
      <c r="C99" s="1"/>
      <c r="D99" s="5"/>
      <c r="E99" s="2"/>
      <c r="F99" s="2"/>
      <c r="G99" s="5"/>
      <c r="H99" s="2"/>
      <c r="I99" s="2"/>
    </row>
    <row r="100" spans="1:9" ht="18.75">
      <c r="A100" s="3" t="s">
        <v>80</v>
      </c>
      <c r="B100" s="1">
        <v>180</v>
      </c>
      <c r="C100" s="1" t="s">
        <v>5</v>
      </c>
      <c r="D100" s="5">
        <f t="shared" si="5"/>
        <v>0</v>
      </c>
      <c r="E100" s="2"/>
      <c r="F100" s="2"/>
      <c r="G100" s="5">
        <f>H100+I100</f>
        <v>0</v>
      </c>
      <c r="H100" s="2"/>
      <c r="I100" s="2"/>
    </row>
    <row r="101" spans="1:9" ht="37.5">
      <c r="A101" s="3" t="s">
        <v>81</v>
      </c>
      <c r="B101" s="1">
        <v>180</v>
      </c>
      <c r="C101" s="1" t="s">
        <v>5</v>
      </c>
      <c r="D101" s="5">
        <f t="shared" si="5"/>
        <v>0</v>
      </c>
      <c r="E101" s="2"/>
      <c r="F101" s="2"/>
      <c r="G101" s="5">
        <f>H101+I101</f>
        <v>0</v>
      </c>
      <c r="H101" s="2"/>
      <c r="I101" s="2"/>
    </row>
    <row r="102" spans="1:9" ht="38.25" thickBot="1">
      <c r="A102" s="15" t="s">
        <v>82</v>
      </c>
      <c r="B102" s="16">
        <v>180</v>
      </c>
      <c r="C102" s="16" t="s">
        <v>5</v>
      </c>
      <c r="D102" s="17">
        <f t="shared" si="5"/>
        <v>0</v>
      </c>
      <c r="E102" s="18"/>
      <c r="F102" s="18"/>
      <c r="G102" s="17">
        <f>H102+I102</f>
        <v>0</v>
      </c>
      <c r="H102" s="18"/>
      <c r="I102" s="18"/>
    </row>
    <row r="103" spans="1:6" ht="18.75">
      <c r="A103" s="12"/>
      <c r="B103" s="8"/>
      <c r="C103" s="8"/>
      <c r="D103" s="8"/>
      <c r="E103" s="8"/>
      <c r="F103" s="8"/>
    </row>
    <row r="104" spans="1:6" ht="18.75">
      <c r="A104" s="12"/>
      <c r="B104" s="8"/>
      <c r="C104" s="8"/>
      <c r="D104" s="8"/>
      <c r="E104" s="8"/>
      <c r="F104" s="8"/>
    </row>
    <row r="105" spans="1:6" ht="37.5">
      <c r="A105" s="12" t="s">
        <v>52</v>
      </c>
      <c r="B105" s="74"/>
      <c r="C105" s="74"/>
      <c r="D105" s="8"/>
      <c r="E105" s="74" t="s">
        <v>106</v>
      </c>
      <c r="F105" s="74"/>
    </row>
    <row r="106" spans="1:6" ht="18.75">
      <c r="A106" s="12"/>
      <c r="B106" s="79" t="s">
        <v>53</v>
      </c>
      <c r="C106" s="79"/>
      <c r="D106" s="8"/>
      <c r="E106" s="79" t="s">
        <v>54</v>
      </c>
      <c r="F106" s="79"/>
    </row>
    <row r="107" spans="1:6" ht="18.75">
      <c r="A107" s="12"/>
      <c r="B107" s="8"/>
      <c r="C107" s="8"/>
      <c r="D107" s="8"/>
      <c r="E107" s="8"/>
      <c r="F107" s="8"/>
    </row>
    <row r="108" spans="1:6" ht="37.5">
      <c r="A108" s="12" t="s">
        <v>55</v>
      </c>
      <c r="B108" s="74"/>
      <c r="C108" s="74"/>
      <c r="D108" s="8"/>
      <c r="E108" s="74" t="s">
        <v>107</v>
      </c>
      <c r="F108" s="74"/>
    </row>
    <row r="109" spans="1:6" ht="18.75">
      <c r="A109" s="12"/>
      <c r="B109" s="79" t="s">
        <v>53</v>
      </c>
      <c r="C109" s="79"/>
      <c r="D109" s="8"/>
      <c r="E109" s="79" t="s">
        <v>54</v>
      </c>
      <c r="F109" s="79"/>
    </row>
    <row r="110" spans="1:6" ht="18.75">
      <c r="A110" s="12"/>
      <c r="B110" s="29"/>
      <c r="C110" s="29"/>
      <c r="D110" s="8"/>
      <c r="E110" s="29"/>
      <c r="F110" s="29"/>
    </row>
    <row r="111" spans="1:6" ht="18.75">
      <c r="A111" s="12" t="s">
        <v>56</v>
      </c>
      <c r="B111" s="74"/>
      <c r="C111" s="74"/>
      <c r="D111" s="8"/>
      <c r="E111" s="74" t="s">
        <v>107</v>
      </c>
      <c r="F111" s="74"/>
    </row>
    <row r="112" spans="1:6" ht="18.75">
      <c r="A112" s="12"/>
      <c r="B112" s="79" t="s">
        <v>53</v>
      </c>
      <c r="C112" s="79"/>
      <c r="D112" s="8"/>
      <c r="E112" s="79" t="s">
        <v>54</v>
      </c>
      <c r="F112" s="79"/>
    </row>
    <row r="113" spans="1:6" ht="18.75">
      <c r="A113" s="12" t="s">
        <v>112</v>
      </c>
      <c r="B113" s="8"/>
      <c r="C113" s="8"/>
      <c r="D113" s="8"/>
      <c r="E113" s="8"/>
      <c r="F113" s="8"/>
    </row>
    <row r="114" spans="1:6" ht="18.75">
      <c r="A114" s="82" t="s">
        <v>108</v>
      </c>
      <c r="B114" s="82"/>
      <c r="C114" s="8"/>
      <c r="D114" s="8"/>
      <c r="E114" s="8"/>
      <c r="F114" s="8"/>
    </row>
    <row r="115" spans="1:16" ht="18.75">
      <c r="A115" s="99" t="s">
        <v>78</v>
      </c>
      <c r="B115" s="99"/>
      <c r="C115" s="99"/>
      <c r="D115" s="99"/>
      <c r="E115" s="99"/>
      <c r="F115" s="99"/>
      <c r="G115" s="99"/>
      <c r="H115" s="99"/>
      <c r="I115" s="99"/>
      <c r="K115" s="98" t="s">
        <v>92</v>
      </c>
      <c r="L115" s="98"/>
      <c r="M115" s="98"/>
      <c r="N115" s="98" t="s">
        <v>93</v>
      </c>
      <c r="O115" s="98"/>
      <c r="P115" s="98"/>
    </row>
    <row r="116" spans="1:16" ht="45">
      <c r="A116" s="3" t="s">
        <v>95</v>
      </c>
      <c r="B116" s="1" t="s">
        <v>5</v>
      </c>
      <c r="C116" s="1" t="s">
        <v>5</v>
      </c>
      <c r="D116" s="5">
        <f>E116+F116</f>
        <v>0</v>
      </c>
      <c r="E116" s="2"/>
      <c r="F116" s="4"/>
      <c r="G116" s="5">
        <f>H116+I116</f>
        <v>0</v>
      </c>
      <c r="H116" s="2"/>
      <c r="I116" s="4"/>
      <c r="J116" s="19"/>
      <c r="K116" s="33" t="s">
        <v>89</v>
      </c>
      <c r="L116" s="33" t="s">
        <v>90</v>
      </c>
      <c r="M116" s="33" t="s">
        <v>91</v>
      </c>
      <c r="N116" s="33" t="s">
        <v>89</v>
      </c>
      <c r="O116" s="33" t="s">
        <v>90</v>
      </c>
      <c r="P116" s="33" t="s">
        <v>91</v>
      </c>
    </row>
    <row r="117" spans="1:16" ht="18.75">
      <c r="A117" s="3" t="s">
        <v>7</v>
      </c>
      <c r="B117" s="1" t="s">
        <v>5</v>
      </c>
      <c r="C117" s="1">
        <v>900</v>
      </c>
      <c r="D117" s="5">
        <f>E117+F117</f>
        <v>1173000</v>
      </c>
      <c r="E117" s="2">
        <f>E120+E148+E162+E190</f>
        <v>1173000</v>
      </c>
      <c r="F117" s="2">
        <f>F120+F148</f>
        <v>0</v>
      </c>
      <c r="G117" s="5">
        <f>H117+I117</f>
        <v>1173000</v>
      </c>
      <c r="H117" s="2">
        <f>H120+H148+H162+H190</f>
        <v>1173000</v>
      </c>
      <c r="I117" s="2">
        <f>I120+I148</f>
        <v>0</v>
      </c>
      <c r="J117" s="19"/>
      <c r="K117" s="34">
        <f>E31+E32+E33+E35+E41+E55+E56+E57+E62+E64+E65+E66+E70+E71+E72+E73+E74+E75+E78+E79+E80+E81+E84</f>
        <v>1327000</v>
      </c>
      <c r="L117" s="34">
        <f>K117+D117</f>
        <v>2500000</v>
      </c>
      <c r="M117" s="34">
        <f>L117-E25</f>
        <v>0</v>
      </c>
      <c r="N117" s="34">
        <f>H31+H32+H33+H35+H41+H55+H56+H57+H62+H64+H65+H66+H70+H71+H72+H73+H74+H75+H78+H79+H80+H81+H84</f>
        <v>1327000</v>
      </c>
      <c r="O117" s="34">
        <f>N117+G117</f>
        <v>2500000</v>
      </c>
      <c r="P117" s="34">
        <f>O117-H25</f>
        <v>0</v>
      </c>
    </row>
    <row r="118" spans="1:12" ht="18.75">
      <c r="A118" s="3" t="s">
        <v>6</v>
      </c>
      <c r="B118" s="1"/>
      <c r="C118" s="1"/>
      <c r="D118" s="5"/>
      <c r="E118" s="2"/>
      <c r="F118" s="4"/>
      <c r="G118" s="5"/>
      <c r="H118" s="2"/>
      <c r="I118" s="4"/>
      <c r="J118" s="19"/>
      <c r="K118" s="19"/>
      <c r="L118" s="19"/>
    </row>
    <row r="119" spans="1:12" ht="17.25" customHeight="1">
      <c r="A119" s="100" t="s">
        <v>86</v>
      </c>
      <c r="B119" s="101"/>
      <c r="C119" s="101"/>
      <c r="D119" s="101"/>
      <c r="E119" s="101"/>
      <c r="F119" s="101"/>
      <c r="G119" s="101"/>
      <c r="H119" s="101"/>
      <c r="I119" s="101"/>
      <c r="J119" s="38"/>
      <c r="K119" s="38"/>
      <c r="L119" s="38"/>
    </row>
    <row r="120" spans="1:12" ht="18.75">
      <c r="A120" s="3" t="s">
        <v>8</v>
      </c>
      <c r="B120" s="1" t="s">
        <v>5</v>
      </c>
      <c r="C120" s="1">
        <v>200</v>
      </c>
      <c r="D120" s="5">
        <f aca="true" t="shared" si="7" ref="D120:D152">E120+F120</f>
        <v>0</v>
      </c>
      <c r="E120" s="2">
        <f>E122+E125+E144</f>
        <v>0</v>
      </c>
      <c r="F120" s="2">
        <f>F122+F125+F144</f>
        <v>0</v>
      </c>
      <c r="G120" s="5">
        <f>H120+I120</f>
        <v>0</v>
      </c>
      <c r="H120" s="2">
        <f>H122+H125+H144</f>
        <v>0</v>
      </c>
      <c r="I120" s="2">
        <f>I122+I125+I144</f>
        <v>0</v>
      </c>
      <c r="J120" s="19"/>
      <c r="K120" s="19"/>
      <c r="L120" s="19"/>
    </row>
    <row r="121" spans="1:12" ht="18.75">
      <c r="A121" s="3" t="s">
        <v>9</v>
      </c>
      <c r="B121" s="1"/>
      <c r="C121" s="1"/>
      <c r="D121" s="5"/>
      <c r="E121" s="2"/>
      <c r="F121" s="2"/>
      <c r="G121" s="5"/>
      <c r="H121" s="2"/>
      <c r="I121" s="2"/>
      <c r="J121" s="19"/>
      <c r="K121" s="19"/>
      <c r="L121" s="19"/>
    </row>
    <row r="122" spans="1:12" ht="56.25">
      <c r="A122" s="3" t="s">
        <v>10</v>
      </c>
      <c r="B122" s="1" t="s">
        <v>5</v>
      </c>
      <c r="C122" s="1">
        <v>210</v>
      </c>
      <c r="D122" s="5">
        <f t="shared" si="7"/>
        <v>0</v>
      </c>
      <c r="E122" s="2">
        <f>E124</f>
        <v>0</v>
      </c>
      <c r="F122" s="2">
        <f>F124</f>
        <v>0</v>
      </c>
      <c r="G122" s="5">
        <f>H122+I122</f>
        <v>0</v>
      </c>
      <c r="H122" s="2">
        <f>H124</f>
        <v>0</v>
      </c>
      <c r="I122" s="2">
        <f>I124</f>
        <v>0</v>
      </c>
      <c r="J122" s="19"/>
      <c r="K122" s="19"/>
      <c r="L122" s="19"/>
    </row>
    <row r="123" spans="1:12" ht="18.75">
      <c r="A123" s="3" t="s">
        <v>9</v>
      </c>
      <c r="B123" s="1"/>
      <c r="C123" s="1"/>
      <c r="D123" s="5"/>
      <c r="E123" s="2"/>
      <c r="F123" s="2"/>
      <c r="G123" s="5"/>
      <c r="H123" s="2"/>
      <c r="I123" s="2"/>
      <c r="J123" s="19"/>
      <c r="K123" s="19"/>
      <c r="L123" s="19"/>
    </row>
    <row r="124" spans="1:12" ht="56.25">
      <c r="A124" s="3" t="s">
        <v>87</v>
      </c>
      <c r="B124" s="1">
        <v>244</v>
      </c>
      <c r="C124" s="1">
        <v>214</v>
      </c>
      <c r="D124" s="5">
        <f>E124+F124</f>
        <v>0</v>
      </c>
      <c r="E124" s="2"/>
      <c r="F124" s="2"/>
      <c r="G124" s="5">
        <f>H124+I124</f>
        <v>0</v>
      </c>
      <c r="H124" s="2"/>
      <c r="I124" s="2"/>
      <c r="J124" s="19"/>
      <c r="K124" s="19"/>
      <c r="L124" s="19"/>
    </row>
    <row r="125" spans="1:12" ht="37.5">
      <c r="A125" s="3" t="s">
        <v>14</v>
      </c>
      <c r="B125" s="1" t="s">
        <v>5</v>
      </c>
      <c r="C125" s="1">
        <v>220</v>
      </c>
      <c r="D125" s="5">
        <f t="shared" si="7"/>
        <v>0</v>
      </c>
      <c r="E125" s="2">
        <f>E127+E128+E129+E136+E137+E140+E143</f>
        <v>0</v>
      </c>
      <c r="F125" s="2">
        <f>F127+F128+F129+F136+F137+F140+F143</f>
        <v>0</v>
      </c>
      <c r="G125" s="5">
        <f>H125+I125</f>
        <v>0</v>
      </c>
      <c r="H125" s="2">
        <f>H127+H128+H129+H136+H137+H140+H143</f>
        <v>0</v>
      </c>
      <c r="I125" s="2">
        <f>I127+I128+I129+I136+I137+I140+I143</f>
        <v>0</v>
      </c>
      <c r="J125" s="19"/>
      <c r="K125" s="19"/>
      <c r="L125" s="19"/>
    </row>
    <row r="126" spans="1:12" ht="18.75">
      <c r="A126" s="3" t="s">
        <v>9</v>
      </c>
      <c r="B126" s="1"/>
      <c r="C126" s="1"/>
      <c r="D126" s="5"/>
      <c r="E126" s="2"/>
      <c r="F126" s="2"/>
      <c r="G126" s="5"/>
      <c r="H126" s="2"/>
      <c r="I126" s="2"/>
      <c r="J126" s="19"/>
      <c r="K126" s="19"/>
      <c r="L126" s="19"/>
    </row>
    <row r="127" spans="1:12" ht="18.75">
      <c r="A127" s="3" t="s">
        <v>15</v>
      </c>
      <c r="B127" s="1">
        <v>244</v>
      </c>
      <c r="C127" s="1">
        <v>221</v>
      </c>
      <c r="D127" s="5">
        <f t="shared" si="7"/>
        <v>0</v>
      </c>
      <c r="E127" s="2"/>
      <c r="F127" s="2"/>
      <c r="G127" s="5">
        <f>H127+I127</f>
        <v>0</v>
      </c>
      <c r="H127" s="2"/>
      <c r="I127" s="2"/>
      <c r="J127" s="19"/>
      <c r="K127" s="19"/>
      <c r="L127" s="19"/>
    </row>
    <row r="128" spans="1:12" ht="37.5">
      <c r="A128" s="3" t="s">
        <v>16</v>
      </c>
      <c r="B128" s="1">
        <v>244</v>
      </c>
      <c r="C128" s="1">
        <v>222</v>
      </c>
      <c r="D128" s="5">
        <f t="shared" si="7"/>
        <v>0</v>
      </c>
      <c r="E128" s="2"/>
      <c r="F128" s="2"/>
      <c r="G128" s="5">
        <f>H128+I128</f>
        <v>0</v>
      </c>
      <c r="H128" s="2"/>
      <c r="I128" s="2"/>
      <c r="J128" s="19"/>
      <c r="K128" s="19"/>
      <c r="L128" s="19"/>
    </row>
    <row r="129" spans="1:12" ht="18.75">
      <c r="A129" s="3" t="s">
        <v>17</v>
      </c>
      <c r="B129" s="1" t="s">
        <v>5</v>
      </c>
      <c r="C129" s="1">
        <v>223</v>
      </c>
      <c r="D129" s="5">
        <f t="shared" si="7"/>
        <v>0</v>
      </c>
      <c r="E129" s="2">
        <f>E131+E132+E133+E134+E135</f>
        <v>0</v>
      </c>
      <c r="F129" s="2">
        <f>F131+F132+F133+F134+F135</f>
        <v>0</v>
      </c>
      <c r="G129" s="5">
        <f>H129+I129</f>
        <v>0</v>
      </c>
      <c r="H129" s="2">
        <f>H131+H132+H133+H134+H135</f>
        <v>0</v>
      </c>
      <c r="I129" s="2">
        <f>I131+I132+I133+I134+I135</f>
        <v>0</v>
      </c>
      <c r="J129" s="19"/>
      <c r="K129" s="19"/>
      <c r="L129" s="19"/>
    </row>
    <row r="130" spans="1:12" ht="18.75">
      <c r="A130" s="3" t="s">
        <v>6</v>
      </c>
      <c r="B130" s="1"/>
      <c r="C130" s="1"/>
      <c r="D130" s="5"/>
      <c r="E130" s="2"/>
      <c r="F130" s="2"/>
      <c r="G130" s="5"/>
      <c r="H130" s="2"/>
      <c r="I130" s="2"/>
      <c r="J130" s="19"/>
      <c r="K130" s="19"/>
      <c r="L130" s="19"/>
    </row>
    <row r="131" spans="1:12" ht="37.5">
      <c r="A131" s="3" t="s">
        <v>18</v>
      </c>
      <c r="B131" s="1">
        <v>244</v>
      </c>
      <c r="C131" s="1">
        <v>223</v>
      </c>
      <c r="D131" s="5">
        <f t="shared" si="7"/>
        <v>0</v>
      </c>
      <c r="E131" s="2"/>
      <c r="F131" s="2"/>
      <c r="G131" s="5">
        <f aca="true" t="shared" si="8" ref="G131:G136">H131+I131</f>
        <v>0</v>
      </c>
      <c r="H131" s="2"/>
      <c r="I131" s="2"/>
      <c r="J131" s="19"/>
      <c r="K131" s="19"/>
      <c r="L131" s="19"/>
    </row>
    <row r="132" spans="1:12" ht="37.5">
      <c r="A132" s="3" t="s">
        <v>19</v>
      </c>
      <c r="B132" s="1">
        <v>244</v>
      </c>
      <c r="C132" s="1">
        <v>223</v>
      </c>
      <c r="D132" s="5">
        <f t="shared" si="7"/>
        <v>0</v>
      </c>
      <c r="E132" s="2"/>
      <c r="F132" s="2"/>
      <c r="G132" s="5">
        <f t="shared" si="8"/>
        <v>0</v>
      </c>
      <c r="H132" s="2"/>
      <c r="I132" s="2"/>
      <c r="J132" s="19"/>
      <c r="K132" s="19"/>
      <c r="L132" s="19"/>
    </row>
    <row r="133" spans="1:12" ht="37.5">
      <c r="A133" s="3" t="s">
        <v>20</v>
      </c>
      <c r="B133" s="1">
        <v>244</v>
      </c>
      <c r="C133" s="1">
        <v>223</v>
      </c>
      <c r="D133" s="5">
        <f t="shared" si="7"/>
        <v>0</v>
      </c>
      <c r="E133" s="2"/>
      <c r="F133" s="2"/>
      <c r="G133" s="5">
        <f t="shared" si="8"/>
        <v>0</v>
      </c>
      <c r="H133" s="2"/>
      <c r="I133" s="2"/>
      <c r="J133" s="19"/>
      <c r="K133" s="19"/>
      <c r="L133" s="19"/>
    </row>
    <row r="134" spans="1:12" ht="56.25">
      <c r="A134" s="3" t="s">
        <v>21</v>
      </c>
      <c r="B134" s="1">
        <v>244</v>
      </c>
      <c r="C134" s="1">
        <v>223</v>
      </c>
      <c r="D134" s="5">
        <f t="shared" si="7"/>
        <v>0</v>
      </c>
      <c r="E134" s="2"/>
      <c r="F134" s="2"/>
      <c r="G134" s="5">
        <f t="shared" si="8"/>
        <v>0</v>
      </c>
      <c r="H134" s="2"/>
      <c r="I134" s="2"/>
      <c r="J134" s="19"/>
      <c r="K134" s="19"/>
      <c r="L134" s="19"/>
    </row>
    <row r="135" spans="1:12" ht="37.5">
      <c r="A135" s="3" t="s">
        <v>22</v>
      </c>
      <c r="B135" s="1">
        <v>244</v>
      </c>
      <c r="C135" s="1">
        <v>223</v>
      </c>
      <c r="D135" s="5">
        <f t="shared" si="7"/>
        <v>0</v>
      </c>
      <c r="E135" s="2"/>
      <c r="F135" s="2"/>
      <c r="G135" s="5">
        <f t="shared" si="8"/>
        <v>0</v>
      </c>
      <c r="H135" s="2"/>
      <c r="I135" s="2"/>
      <c r="J135" s="19"/>
      <c r="K135" s="19"/>
      <c r="L135" s="19"/>
    </row>
    <row r="136" spans="1:12" ht="131.25">
      <c r="A136" s="3" t="s">
        <v>23</v>
      </c>
      <c r="B136" s="1">
        <v>244</v>
      </c>
      <c r="C136" s="1">
        <v>224</v>
      </c>
      <c r="D136" s="5">
        <f t="shared" si="7"/>
        <v>0</v>
      </c>
      <c r="E136" s="2"/>
      <c r="F136" s="2"/>
      <c r="G136" s="5">
        <f t="shared" si="8"/>
        <v>0</v>
      </c>
      <c r="H136" s="2"/>
      <c r="I136" s="2"/>
      <c r="J136" s="19"/>
      <c r="K136" s="19"/>
      <c r="L136" s="19"/>
    </row>
    <row r="137" spans="1:12" ht="56.25">
      <c r="A137" s="3" t="s">
        <v>24</v>
      </c>
      <c r="B137" s="1" t="s">
        <v>5</v>
      </c>
      <c r="C137" s="1">
        <v>225</v>
      </c>
      <c r="D137" s="2">
        <f aca="true" t="shared" si="9" ref="D137:I137">D138+D139</f>
        <v>0</v>
      </c>
      <c r="E137" s="2">
        <f t="shared" si="9"/>
        <v>0</v>
      </c>
      <c r="F137" s="2">
        <f t="shared" si="9"/>
        <v>0</v>
      </c>
      <c r="G137" s="2">
        <f t="shared" si="9"/>
        <v>0</v>
      </c>
      <c r="H137" s="2">
        <f t="shared" si="9"/>
        <v>0</v>
      </c>
      <c r="I137" s="2">
        <f t="shared" si="9"/>
        <v>0</v>
      </c>
      <c r="J137" s="19"/>
      <c r="K137" s="19"/>
      <c r="L137" s="19"/>
    </row>
    <row r="138" spans="1:12" ht="18.75">
      <c r="A138" s="68" t="s">
        <v>6</v>
      </c>
      <c r="B138" s="1">
        <v>243</v>
      </c>
      <c r="C138" s="1">
        <v>225</v>
      </c>
      <c r="D138" s="5">
        <f t="shared" si="7"/>
        <v>0</v>
      </c>
      <c r="E138" s="2"/>
      <c r="F138" s="2"/>
      <c r="G138" s="5">
        <f aca="true" t="shared" si="10" ref="G138:G148">H138+I138</f>
        <v>0</v>
      </c>
      <c r="H138" s="2"/>
      <c r="I138" s="2"/>
      <c r="J138" s="19"/>
      <c r="K138" s="19"/>
      <c r="L138" s="19"/>
    </row>
    <row r="139" spans="1:12" ht="18.75">
      <c r="A139" s="68"/>
      <c r="B139" s="1">
        <v>244</v>
      </c>
      <c r="C139" s="1">
        <v>225</v>
      </c>
      <c r="D139" s="5">
        <f t="shared" si="7"/>
        <v>0</v>
      </c>
      <c r="E139" s="2"/>
      <c r="F139" s="2"/>
      <c r="G139" s="5">
        <f t="shared" si="10"/>
        <v>0</v>
      </c>
      <c r="H139" s="2"/>
      <c r="I139" s="2"/>
      <c r="J139" s="19"/>
      <c r="K139" s="19"/>
      <c r="L139" s="19"/>
    </row>
    <row r="140" spans="1:12" ht="18.75">
      <c r="A140" s="3" t="s">
        <v>58</v>
      </c>
      <c r="B140" s="1" t="s">
        <v>5</v>
      </c>
      <c r="C140" s="1">
        <v>226</v>
      </c>
      <c r="D140" s="5">
        <f t="shared" si="7"/>
        <v>0</v>
      </c>
      <c r="E140" s="2">
        <f>E141+E142</f>
        <v>0</v>
      </c>
      <c r="F140" s="2">
        <f>F141+F142</f>
        <v>0</v>
      </c>
      <c r="G140" s="5">
        <f t="shared" si="10"/>
        <v>0</v>
      </c>
      <c r="H140" s="2">
        <f>H141+H142</f>
        <v>0</v>
      </c>
      <c r="I140" s="2">
        <f>I141+I142</f>
        <v>0</v>
      </c>
      <c r="J140" s="19"/>
      <c r="K140" s="19"/>
      <c r="L140" s="19"/>
    </row>
    <row r="141" spans="1:12" ht="18.75">
      <c r="A141" s="68" t="s">
        <v>6</v>
      </c>
      <c r="B141" s="1">
        <v>243</v>
      </c>
      <c r="C141" s="1">
        <v>226</v>
      </c>
      <c r="D141" s="5">
        <f t="shared" si="7"/>
        <v>0</v>
      </c>
      <c r="E141" s="2"/>
      <c r="F141" s="2"/>
      <c r="G141" s="5">
        <f t="shared" si="10"/>
        <v>0</v>
      </c>
      <c r="H141" s="2"/>
      <c r="I141" s="2"/>
      <c r="J141" s="19"/>
      <c r="K141" s="19"/>
      <c r="L141" s="19"/>
    </row>
    <row r="142" spans="1:12" ht="18.75">
      <c r="A142" s="68"/>
      <c r="B142" s="1">
        <v>244</v>
      </c>
      <c r="C142" s="1">
        <v>226</v>
      </c>
      <c r="D142" s="5">
        <f t="shared" si="7"/>
        <v>0</v>
      </c>
      <c r="E142" s="2"/>
      <c r="F142" s="2"/>
      <c r="G142" s="5">
        <f t="shared" si="10"/>
        <v>0</v>
      </c>
      <c r="H142" s="2"/>
      <c r="I142" s="2"/>
      <c r="J142" s="19"/>
      <c r="K142" s="19"/>
      <c r="L142" s="19"/>
    </row>
    <row r="143" spans="1:12" ht="18.75">
      <c r="A143" s="3" t="s">
        <v>25</v>
      </c>
      <c r="B143" s="1">
        <v>244</v>
      </c>
      <c r="C143" s="1">
        <v>227</v>
      </c>
      <c r="D143" s="5">
        <f t="shared" si="7"/>
        <v>0</v>
      </c>
      <c r="E143" s="2"/>
      <c r="F143" s="2"/>
      <c r="G143" s="5">
        <f t="shared" si="10"/>
        <v>0</v>
      </c>
      <c r="H143" s="2"/>
      <c r="I143" s="2"/>
      <c r="J143" s="19"/>
      <c r="K143" s="19"/>
      <c r="L143" s="19"/>
    </row>
    <row r="144" spans="1:12" ht="18.75">
      <c r="A144" s="3" t="s">
        <v>30</v>
      </c>
      <c r="B144" s="1" t="s">
        <v>5</v>
      </c>
      <c r="C144" s="1">
        <v>290</v>
      </c>
      <c r="D144" s="5">
        <f t="shared" si="7"/>
        <v>0</v>
      </c>
      <c r="E144" s="2">
        <f>E146+E147</f>
        <v>0</v>
      </c>
      <c r="F144" s="2">
        <f>F146+F147</f>
        <v>0</v>
      </c>
      <c r="G144" s="5">
        <f t="shared" si="10"/>
        <v>0</v>
      </c>
      <c r="H144" s="2">
        <f>H146+H147</f>
        <v>0</v>
      </c>
      <c r="I144" s="2">
        <f>I146+I147</f>
        <v>0</v>
      </c>
      <c r="J144" s="19"/>
      <c r="K144" s="19"/>
      <c r="L144" s="19"/>
    </row>
    <row r="145" spans="1:12" ht="18.75">
      <c r="A145" s="3" t="s">
        <v>9</v>
      </c>
      <c r="B145" s="1"/>
      <c r="C145" s="1"/>
      <c r="D145" s="5">
        <f t="shared" si="7"/>
        <v>0</v>
      </c>
      <c r="E145" s="2"/>
      <c r="F145" s="2"/>
      <c r="G145" s="5">
        <f t="shared" si="10"/>
        <v>0</v>
      </c>
      <c r="H145" s="2"/>
      <c r="I145" s="2"/>
      <c r="J145" s="19"/>
      <c r="K145" s="19"/>
      <c r="L145" s="19"/>
    </row>
    <row r="146" spans="1:12" ht="56.25">
      <c r="A146" s="3" t="s">
        <v>34</v>
      </c>
      <c r="B146" s="1">
        <v>244</v>
      </c>
      <c r="C146" s="1">
        <v>296</v>
      </c>
      <c r="D146" s="5">
        <f t="shared" si="7"/>
        <v>0</v>
      </c>
      <c r="E146" s="2"/>
      <c r="F146" s="2"/>
      <c r="G146" s="5">
        <f t="shared" si="10"/>
        <v>0</v>
      </c>
      <c r="H146" s="2"/>
      <c r="I146" s="2"/>
      <c r="J146" s="19"/>
      <c r="K146" s="19"/>
      <c r="L146" s="19"/>
    </row>
    <row r="147" spans="1:12" ht="56.25">
      <c r="A147" s="3" t="s">
        <v>35</v>
      </c>
      <c r="B147" s="1">
        <v>244</v>
      </c>
      <c r="C147" s="1">
        <v>297</v>
      </c>
      <c r="D147" s="5">
        <f t="shared" si="7"/>
        <v>0</v>
      </c>
      <c r="E147" s="2"/>
      <c r="F147" s="2"/>
      <c r="G147" s="5">
        <f t="shared" si="10"/>
        <v>0</v>
      </c>
      <c r="H147" s="2"/>
      <c r="I147" s="2"/>
      <c r="J147" s="19"/>
      <c r="K147" s="19"/>
      <c r="L147" s="19"/>
    </row>
    <row r="148" spans="1:12" ht="56.25">
      <c r="A148" s="3" t="s">
        <v>59</v>
      </c>
      <c r="B148" s="1" t="s">
        <v>5</v>
      </c>
      <c r="C148" s="1">
        <v>300</v>
      </c>
      <c r="D148" s="5">
        <f t="shared" si="7"/>
        <v>0</v>
      </c>
      <c r="E148" s="2">
        <f>E150+E152+E151</f>
        <v>0</v>
      </c>
      <c r="F148" s="2">
        <f>F150+F152+F151</f>
        <v>0</v>
      </c>
      <c r="G148" s="5">
        <f t="shared" si="10"/>
        <v>0</v>
      </c>
      <c r="H148" s="2">
        <f>H150+H152+H151</f>
        <v>0</v>
      </c>
      <c r="I148" s="2">
        <f>I150+I152+I151</f>
        <v>0</v>
      </c>
      <c r="J148" s="19"/>
      <c r="K148" s="19"/>
      <c r="L148" s="19"/>
    </row>
    <row r="149" spans="1:12" ht="18.75">
      <c r="A149" s="3" t="s">
        <v>9</v>
      </c>
      <c r="B149" s="1"/>
      <c r="C149" s="1"/>
      <c r="D149" s="5"/>
      <c r="E149" s="2"/>
      <c r="F149" s="2"/>
      <c r="G149" s="5"/>
      <c r="H149" s="2"/>
      <c r="I149" s="2"/>
      <c r="J149" s="19"/>
      <c r="K149" s="19"/>
      <c r="L149" s="19"/>
    </row>
    <row r="150" spans="1:12" ht="37.5">
      <c r="A150" s="3" t="s">
        <v>36</v>
      </c>
      <c r="B150" s="1">
        <v>244</v>
      </c>
      <c r="C150" s="1">
        <v>310</v>
      </c>
      <c r="D150" s="5">
        <f t="shared" si="7"/>
        <v>0</v>
      </c>
      <c r="E150" s="2"/>
      <c r="F150" s="2"/>
      <c r="G150" s="5">
        <f>H150+I150</f>
        <v>0</v>
      </c>
      <c r="H150" s="2"/>
      <c r="I150" s="2"/>
      <c r="J150" s="19"/>
      <c r="K150" s="19"/>
      <c r="L150" s="19"/>
    </row>
    <row r="151" spans="1:12" ht="56.25">
      <c r="A151" s="3" t="s">
        <v>68</v>
      </c>
      <c r="B151" s="1">
        <v>244</v>
      </c>
      <c r="C151" s="1">
        <v>320</v>
      </c>
      <c r="D151" s="5">
        <f t="shared" si="7"/>
        <v>0</v>
      </c>
      <c r="E151" s="2"/>
      <c r="F151" s="2"/>
      <c r="G151" s="5">
        <f>H151+I151</f>
        <v>0</v>
      </c>
      <c r="H151" s="2"/>
      <c r="I151" s="2"/>
      <c r="J151" s="19"/>
      <c r="K151" s="19"/>
      <c r="L151" s="19"/>
    </row>
    <row r="152" spans="1:12" ht="56.25">
      <c r="A152" s="3" t="s">
        <v>60</v>
      </c>
      <c r="B152" s="1" t="s">
        <v>5</v>
      </c>
      <c r="C152" s="1">
        <v>340</v>
      </c>
      <c r="D152" s="5">
        <f t="shared" si="7"/>
        <v>0</v>
      </c>
      <c r="E152" s="2">
        <f>E154+E155+E156+E157+E158+E159+E160</f>
        <v>0</v>
      </c>
      <c r="F152" s="2">
        <f>F154+F155+F156+F157+F158+F159+F160</f>
        <v>0</v>
      </c>
      <c r="G152" s="5">
        <f>H152+I152</f>
        <v>0</v>
      </c>
      <c r="H152" s="2">
        <f>H154+H155+H156+H157+H158+H159+H160</f>
        <v>0</v>
      </c>
      <c r="I152" s="2">
        <f>I154+I155+I156+I157+I158+I159+I160</f>
        <v>0</v>
      </c>
      <c r="J152" s="19"/>
      <c r="K152" s="19"/>
      <c r="L152" s="19"/>
    </row>
    <row r="153" spans="1:12" ht="18.75">
      <c r="A153" s="3" t="s">
        <v>6</v>
      </c>
      <c r="B153" s="1"/>
      <c r="C153" s="1"/>
      <c r="D153" s="5"/>
      <c r="E153" s="2"/>
      <c r="F153" s="2"/>
      <c r="G153" s="5"/>
      <c r="H153" s="2"/>
      <c r="I153" s="2"/>
      <c r="J153" s="19"/>
      <c r="K153" s="19"/>
      <c r="L153" s="19"/>
    </row>
    <row r="154" spans="1:12" ht="112.5">
      <c r="A154" s="3" t="s">
        <v>37</v>
      </c>
      <c r="B154" s="1">
        <v>244</v>
      </c>
      <c r="C154" s="1">
        <v>341</v>
      </c>
      <c r="D154" s="5">
        <f aca="true" t="shared" si="11" ref="D154:D160">E154+F154</f>
        <v>0</v>
      </c>
      <c r="E154" s="2"/>
      <c r="F154" s="2"/>
      <c r="G154" s="5">
        <f aca="true" t="shared" si="12" ref="G154:G160">H154+I154</f>
        <v>0</v>
      </c>
      <c r="H154" s="2"/>
      <c r="I154" s="2"/>
      <c r="J154" s="19"/>
      <c r="K154" s="19"/>
      <c r="L154" s="19"/>
    </row>
    <row r="155" spans="1:12" ht="37.5">
      <c r="A155" s="3" t="s">
        <v>38</v>
      </c>
      <c r="B155" s="1">
        <v>244</v>
      </c>
      <c r="C155" s="1">
        <v>342</v>
      </c>
      <c r="D155" s="5">
        <f t="shared" si="11"/>
        <v>0</v>
      </c>
      <c r="E155" s="2"/>
      <c r="F155" s="2"/>
      <c r="G155" s="5">
        <f t="shared" si="12"/>
        <v>0</v>
      </c>
      <c r="H155" s="2"/>
      <c r="I155" s="2"/>
      <c r="J155" s="19"/>
      <c r="K155" s="19"/>
      <c r="L155" s="19"/>
    </row>
    <row r="156" spans="1:12" ht="56.25">
      <c r="A156" s="3" t="s">
        <v>39</v>
      </c>
      <c r="B156" s="1">
        <v>244</v>
      </c>
      <c r="C156" s="1">
        <v>343</v>
      </c>
      <c r="D156" s="5">
        <f t="shared" si="11"/>
        <v>0</v>
      </c>
      <c r="E156" s="2"/>
      <c r="F156" s="2"/>
      <c r="G156" s="5">
        <f t="shared" si="12"/>
        <v>0</v>
      </c>
      <c r="H156" s="2"/>
      <c r="I156" s="2"/>
      <c r="J156" s="19"/>
      <c r="K156" s="19"/>
      <c r="L156" s="19"/>
    </row>
    <row r="157" spans="1:12" ht="56.25">
      <c r="A157" s="3" t="s">
        <v>40</v>
      </c>
      <c r="B157" s="1">
        <v>244</v>
      </c>
      <c r="C157" s="1">
        <v>344</v>
      </c>
      <c r="D157" s="5">
        <f t="shared" si="11"/>
        <v>0</v>
      </c>
      <c r="E157" s="2"/>
      <c r="F157" s="2"/>
      <c r="G157" s="5">
        <f t="shared" si="12"/>
        <v>0</v>
      </c>
      <c r="H157" s="2"/>
      <c r="I157" s="2"/>
      <c r="J157" s="19"/>
      <c r="K157" s="19"/>
      <c r="L157" s="19"/>
    </row>
    <row r="158" spans="1:12" ht="37.5">
      <c r="A158" s="3" t="s">
        <v>41</v>
      </c>
      <c r="B158" s="1">
        <v>244</v>
      </c>
      <c r="C158" s="1">
        <v>345</v>
      </c>
      <c r="D158" s="5">
        <f t="shared" si="11"/>
        <v>0</v>
      </c>
      <c r="E158" s="2"/>
      <c r="F158" s="2"/>
      <c r="G158" s="5">
        <f t="shared" si="12"/>
        <v>0</v>
      </c>
      <c r="H158" s="2"/>
      <c r="I158" s="2"/>
      <c r="J158" s="19"/>
      <c r="K158" s="19"/>
      <c r="L158" s="19"/>
    </row>
    <row r="159" spans="1:12" ht="56.25">
      <c r="A159" s="3" t="s">
        <v>42</v>
      </c>
      <c r="B159" s="1">
        <v>244</v>
      </c>
      <c r="C159" s="1">
        <v>346</v>
      </c>
      <c r="D159" s="5">
        <f t="shared" si="11"/>
        <v>0</v>
      </c>
      <c r="E159" s="2"/>
      <c r="F159" s="2"/>
      <c r="G159" s="5">
        <f t="shared" si="12"/>
        <v>0</v>
      </c>
      <c r="H159" s="2"/>
      <c r="I159" s="2"/>
      <c r="J159" s="19"/>
      <c r="K159" s="19"/>
      <c r="L159" s="19"/>
    </row>
    <row r="160" spans="1:12" ht="75">
      <c r="A160" s="3" t="s">
        <v>43</v>
      </c>
      <c r="B160" s="1">
        <v>244</v>
      </c>
      <c r="C160" s="1">
        <v>349</v>
      </c>
      <c r="D160" s="5">
        <f t="shared" si="11"/>
        <v>0</v>
      </c>
      <c r="E160" s="2"/>
      <c r="F160" s="2"/>
      <c r="G160" s="5">
        <f t="shared" si="12"/>
        <v>0</v>
      </c>
      <c r="H160" s="2"/>
      <c r="I160" s="2"/>
      <c r="J160" s="19"/>
      <c r="K160" s="19"/>
      <c r="L160" s="19"/>
    </row>
    <row r="161" spans="1:12" ht="17.25" customHeight="1">
      <c r="A161" s="100" t="s">
        <v>88</v>
      </c>
      <c r="B161" s="101"/>
      <c r="C161" s="101"/>
      <c r="D161" s="101"/>
      <c r="E161" s="101"/>
      <c r="F161" s="101"/>
      <c r="G161" s="101"/>
      <c r="H161" s="101"/>
      <c r="I161" s="101"/>
      <c r="J161" s="38"/>
      <c r="K161" s="38"/>
      <c r="L161" s="38"/>
    </row>
    <row r="162" spans="1:12" ht="18.75">
      <c r="A162" s="3" t="s">
        <v>8</v>
      </c>
      <c r="B162" s="1" t="s">
        <v>5</v>
      </c>
      <c r="C162" s="1">
        <v>200</v>
      </c>
      <c r="D162" s="5">
        <f>E162+F162</f>
        <v>563000</v>
      </c>
      <c r="E162" s="2">
        <f>E164+E167+E186</f>
        <v>563000</v>
      </c>
      <c r="F162" s="2">
        <f>F164+F167+F186</f>
        <v>0</v>
      </c>
      <c r="G162" s="5">
        <f>H162+I162</f>
        <v>563000</v>
      </c>
      <c r="H162" s="2">
        <f>H164+H167+H186</f>
        <v>563000</v>
      </c>
      <c r="I162" s="2">
        <f>I164+I167+I186</f>
        <v>0</v>
      </c>
      <c r="J162" s="19"/>
      <c r="K162" s="19"/>
      <c r="L162" s="19"/>
    </row>
    <row r="163" spans="1:12" ht="18.75">
      <c r="A163" s="3" t="s">
        <v>9</v>
      </c>
      <c r="B163" s="1"/>
      <c r="C163" s="1"/>
      <c r="D163" s="5"/>
      <c r="E163" s="2"/>
      <c r="F163" s="2"/>
      <c r="G163" s="5"/>
      <c r="H163" s="2"/>
      <c r="I163" s="2"/>
      <c r="J163" s="19"/>
      <c r="K163" s="19"/>
      <c r="L163" s="19"/>
    </row>
    <row r="164" spans="1:12" ht="56.25">
      <c r="A164" s="3" t="s">
        <v>10</v>
      </c>
      <c r="B164" s="1" t="s">
        <v>5</v>
      </c>
      <c r="C164" s="1">
        <v>210</v>
      </c>
      <c r="D164" s="5">
        <f>E164+F164</f>
        <v>0</v>
      </c>
      <c r="E164" s="2">
        <f>E166</f>
        <v>0</v>
      </c>
      <c r="F164" s="2">
        <f>F166</f>
        <v>0</v>
      </c>
      <c r="G164" s="5">
        <f>H164+I164</f>
        <v>0</v>
      </c>
      <c r="H164" s="2">
        <f>H166</f>
        <v>0</v>
      </c>
      <c r="I164" s="2">
        <f>I166</f>
        <v>0</v>
      </c>
      <c r="J164" s="19"/>
      <c r="K164" s="19"/>
      <c r="L164" s="19"/>
    </row>
    <row r="165" spans="1:12" ht="18.75">
      <c r="A165" s="3" t="s">
        <v>9</v>
      </c>
      <c r="B165" s="1"/>
      <c r="C165" s="1"/>
      <c r="D165" s="5"/>
      <c r="E165" s="2"/>
      <c r="F165" s="2"/>
      <c r="G165" s="5"/>
      <c r="H165" s="2"/>
      <c r="I165" s="2"/>
      <c r="J165" s="19"/>
      <c r="K165" s="19"/>
      <c r="L165" s="19"/>
    </row>
    <row r="166" spans="1:12" ht="56.25">
      <c r="A166" s="3" t="s">
        <v>87</v>
      </c>
      <c r="B166" s="1">
        <v>244</v>
      </c>
      <c r="C166" s="1">
        <v>214</v>
      </c>
      <c r="D166" s="5">
        <f>E166+F166</f>
        <v>0</v>
      </c>
      <c r="E166" s="32">
        <f>E36-E124</f>
        <v>0</v>
      </c>
      <c r="F166" s="2"/>
      <c r="G166" s="5">
        <f>H166+I166</f>
        <v>0</v>
      </c>
      <c r="H166" s="32">
        <f>H36-H124</f>
        <v>0</v>
      </c>
      <c r="I166" s="2"/>
      <c r="J166" s="19"/>
      <c r="K166" s="19"/>
      <c r="L166" s="19"/>
    </row>
    <row r="167" spans="1:12" ht="37.5">
      <c r="A167" s="3" t="s">
        <v>14</v>
      </c>
      <c r="B167" s="1" t="s">
        <v>5</v>
      </c>
      <c r="C167" s="1">
        <v>220</v>
      </c>
      <c r="D167" s="5">
        <f>E167+F167</f>
        <v>563000</v>
      </c>
      <c r="E167" s="2">
        <f>E169+E170+E171+E178+E179+E182+E185</f>
        <v>563000</v>
      </c>
      <c r="F167" s="2">
        <f>F169+F170+F171+F178+F179+F182+F185</f>
        <v>0</v>
      </c>
      <c r="G167" s="5">
        <f>H167+I167</f>
        <v>563000</v>
      </c>
      <c r="H167" s="2">
        <f>H169+H170+H171+H178+H179+H182+H185</f>
        <v>563000</v>
      </c>
      <c r="I167" s="2">
        <f>I169+I170+I171+I178+I179+I182+I185</f>
        <v>0</v>
      </c>
      <c r="J167" s="19"/>
      <c r="K167" s="19"/>
      <c r="L167" s="19"/>
    </row>
    <row r="168" spans="1:12" ht="18.75">
      <c r="A168" s="3" t="s">
        <v>9</v>
      </c>
      <c r="B168" s="1"/>
      <c r="C168" s="1"/>
      <c r="D168" s="5"/>
      <c r="E168" s="2"/>
      <c r="F168" s="2"/>
      <c r="G168" s="5"/>
      <c r="H168" s="2"/>
      <c r="I168" s="2"/>
      <c r="J168" s="19"/>
      <c r="K168" s="19"/>
      <c r="L168" s="19"/>
    </row>
    <row r="169" spans="1:12" ht="18.75">
      <c r="A169" s="3" t="s">
        <v>15</v>
      </c>
      <c r="B169" s="1">
        <v>244</v>
      </c>
      <c r="C169" s="1">
        <v>221</v>
      </c>
      <c r="D169" s="5">
        <f>E169+F169</f>
        <v>70000</v>
      </c>
      <c r="E169" s="2">
        <f>E39-E127</f>
        <v>70000</v>
      </c>
      <c r="F169" s="2"/>
      <c r="G169" s="5">
        <f>H169+I169</f>
        <v>70000</v>
      </c>
      <c r="H169" s="2">
        <f>H39-H127</f>
        <v>70000</v>
      </c>
      <c r="I169" s="2"/>
      <c r="J169" s="19"/>
      <c r="K169" s="19"/>
      <c r="L169" s="19"/>
    </row>
    <row r="170" spans="1:12" ht="37.5">
      <c r="A170" s="3" t="s">
        <v>16</v>
      </c>
      <c r="B170" s="1">
        <v>244</v>
      </c>
      <c r="C170" s="1">
        <v>222</v>
      </c>
      <c r="D170" s="5">
        <f>E170+F170</f>
        <v>0</v>
      </c>
      <c r="E170" s="32">
        <f>E42-E128</f>
        <v>0</v>
      </c>
      <c r="F170" s="2"/>
      <c r="G170" s="5">
        <f>H170+I170</f>
        <v>0</v>
      </c>
      <c r="H170" s="32">
        <f>H42-H128</f>
        <v>0</v>
      </c>
      <c r="I170" s="2"/>
      <c r="J170" s="19"/>
      <c r="K170" s="19"/>
      <c r="L170" s="19"/>
    </row>
    <row r="171" spans="1:12" ht="18.75">
      <c r="A171" s="3" t="s">
        <v>17</v>
      </c>
      <c r="B171" s="1" t="s">
        <v>5</v>
      </c>
      <c r="C171" s="1">
        <v>223</v>
      </c>
      <c r="D171" s="5">
        <f>E171+F171</f>
        <v>48000</v>
      </c>
      <c r="E171" s="2">
        <f>E173+E174+E175+E176+E177</f>
        <v>48000</v>
      </c>
      <c r="F171" s="2">
        <f>F173+F174+F175+F176+F177</f>
        <v>0</v>
      </c>
      <c r="G171" s="5">
        <f>H171+I171</f>
        <v>48000</v>
      </c>
      <c r="H171" s="2">
        <f>H173+H174+H175+H176+H177</f>
        <v>48000</v>
      </c>
      <c r="I171" s="2">
        <f>I173+I174+I175+I176+I177</f>
        <v>0</v>
      </c>
      <c r="J171" s="19"/>
      <c r="K171" s="19"/>
      <c r="L171" s="19"/>
    </row>
    <row r="172" spans="1:12" ht="18.75">
      <c r="A172" s="3" t="s">
        <v>6</v>
      </c>
      <c r="B172" s="1"/>
      <c r="C172" s="1"/>
      <c r="D172" s="5"/>
      <c r="E172" s="2"/>
      <c r="F172" s="2"/>
      <c r="G172" s="5"/>
      <c r="H172" s="2"/>
      <c r="I172" s="2"/>
      <c r="J172" s="19"/>
      <c r="K172" s="19"/>
      <c r="L172" s="19"/>
    </row>
    <row r="173" spans="1:12" ht="37.5">
      <c r="A173" s="3" t="s">
        <v>18</v>
      </c>
      <c r="B173" s="1">
        <v>244</v>
      </c>
      <c r="C173" s="1">
        <v>223</v>
      </c>
      <c r="D173" s="5">
        <f aca="true" t="shared" si="13" ref="D173:D178">E173+F173</f>
        <v>25000</v>
      </c>
      <c r="E173" s="2">
        <f aca="true" t="shared" si="14" ref="E173:E178">E45-E131</f>
        <v>25000</v>
      </c>
      <c r="F173" s="2"/>
      <c r="G173" s="5">
        <f aca="true" t="shared" si="15" ref="G173:G178">H173+I173</f>
        <v>25000</v>
      </c>
      <c r="H173" s="2">
        <f aca="true" t="shared" si="16" ref="H173:H178">H45-H131</f>
        <v>25000</v>
      </c>
      <c r="I173" s="2"/>
      <c r="J173" s="19"/>
      <c r="K173" s="19"/>
      <c r="L173" s="19"/>
    </row>
    <row r="174" spans="1:12" ht="37.5">
      <c r="A174" s="3" t="s">
        <v>19</v>
      </c>
      <c r="B174" s="1">
        <v>244</v>
      </c>
      <c r="C174" s="1">
        <v>223</v>
      </c>
      <c r="D174" s="5">
        <f t="shared" si="13"/>
        <v>0</v>
      </c>
      <c r="E174" s="2">
        <f t="shared" si="14"/>
        <v>0</v>
      </c>
      <c r="F174" s="2"/>
      <c r="G174" s="5">
        <f t="shared" si="15"/>
        <v>0</v>
      </c>
      <c r="H174" s="2">
        <f t="shared" si="16"/>
        <v>0</v>
      </c>
      <c r="I174" s="2"/>
      <c r="J174" s="19"/>
      <c r="K174" s="19"/>
      <c r="L174" s="19"/>
    </row>
    <row r="175" spans="1:12" ht="37.5">
      <c r="A175" s="3" t="s">
        <v>20</v>
      </c>
      <c r="B175" s="1">
        <v>244</v>
      </c>
      <c r="C175" s="1">
        <v>223</v>
      </c>
      <c r="D175" s="5">
        <f t="shared" si="13"/>
        <v>15000</v>
      </c>
      <c r="E175" s="2">
        <f t="shared" si="14"/>
        <v>15000</v>
      </c>
      <c r="F175" s="2"/>
      <c r="G175" s="5">
        <f t="shared" si="15"/>
        <v>15000</v>
      </c>
      <c r="H175" s="2">
        <f t="shared" si="16"/>
        <v>15000</v>
      </c>
      <c r="I175" s="2"/>
      <c r="J175" s="19"/>
      <c r="K175" s="19"/>
      <c r="L175" s="19"/>
    </row>
    <row r="176" spans="1:12" ht="56.25">
      <c r="A176" s="3" t="s">
        <v>21</v>
      </c>
      <c r="B176" s="1">
        <v>244</v>
      </c>
      <c r="C176" s="1">
        <v>223</v>
      </c>
      <c r="D176" s="5">
        <f t="shared" si="13"/>
        <v>3000</v>
      </c>
      <c r="E176" s="2">
        <f t="shared" si="14"/>
        <v>3000</v>
      </c>
      <c r="F176" s="2"/>
      <c r="G176" s="5">
        <f t="shared" si="15"/>
        <v>3000</v>
      </c>
      <c r="H176" s="2">
        <f t="shared" si="16"/>
        <v>3000</v>
      </c>
      <c r="I176" s="2"/>
      <c r="J176" s="19"/>
      <c r="K176" s="19"/>
      <c r="L176" s="19"/>
    </row>
    <row r="177" spans="1:12" ht="37.5">
      <c r="A177" s="3" t="s">
        <v>22</v>
      </c>
      <c r="B177" s="1">
        <v>244</v>
      </c>
      <c r="C177" s="1">
        <v>223</v>
      </c>
      <c r="D177" s="5">
        <f t="shared" si="13"/>
        <v>5000</v>
      </c>
      <c r="E177" s="2">
        <f t="shared" si="14"/>
        <v>5000</v>
      </c>
      <c r="F177" s="2"/>
      <c r="G177" s="5">
        <f t="shared" si="15"/>
        <v>5000</v>
      </c>
      <c r="H177" s="2">
        <f t="shared" si="16"/>
        <v>5000</v>
      </c>
      <c r="I177" s="2"/>
      <c r="J177" s="19"/>
      <c r="K177" s="19"/>
      <c r="L177" s="19"/>
    </row>
    <row r="178" spans="1:12" ht="131.25">
      <c r="A178" s="3" t="s">
        <v>23</v>
      </c>
      <c r="B178" s="1">
        <v>244</v>
      </c>
      <c r="C178" s="1">
        <v>224</v>
      </c>
      <c r="D178" s="5">
        <f t="shared" si="13"/>
        <v>0</v>
      </c>
      <c r="E178" s="2">
        <f t="shared" si="14"/>
        <v>0</v>
      </c>
      <c r="F178" s="2"/>
      <c r="G178" s="5">
        <f t="shared" si="15"/>
        <v>0</v>
      </c>
      <c r="H178" s="2">
        <f t="shared" si="16"/>
        <v>0</v>
      </c>
      <c r="I178" s="2"/>
      <c r="J178" s="19"/>
      <c r="K178" s="19"/>
      <c r="L178" s="19"/>
    </row>
    <row r="179" spans="1:12" ht="56.25">
      <c r="A179" s="3" t="s">
        <v>24</v>
      </c>
      <c r="B179" s="1" t="s">
        <v>5</v>
      </c>
      <c r="C179" s="1">
        <v>225</v>
      </c>
      <c r="D179" s="2">
        <f aca="true" t="shared" si="17" ref="D179:I179">D180+D181</f>
        <v>205000</v>
      </c>
      <c r="E179" s="2">
        <f t="shared" si="17"/>
        <v>205000</v>
      </c>
      <c r="F179" s="2">
        <f t="shared" si="17"/>
        <v>0</v>
      </c>
      <c r="G179" s="2">
        <f t="shared" si="17"/>
        <v>205000</v>
      </c>
      <c r="H179" s="2">
        <f t="shared" si="17"/>
        <v>205000</v>
      </c>
      <c r="I179" s="2">
        <f t="shared" si="17"/>
        <v>0</v>
      </c>
      <c r="J179" s="19"/>
      <c r="K179" s="19"/>
      <c r="L179" s="19"/>
    </row>
    <row r="180" spans="1:12" ht="18.75">
      <c r="A180" s="68" t="s">
        <v>6</v>
      </c>
      <c r="B180" s="1">
        <v>243</v>
      </c>
      <c r="C180" s="1">
        <v>225</v>
      </c>
      <c r="D180" s="5">
        <f aca="true" t="shared" si="18" ref="D180:D190">E180+F180</f>
        <v>0</v>
      </c>
      <c r="E180" s="2">
        <f>E52-E138</f>
        <v>0</v>
      </c>
      <c r="F180" s="2"/>
      <c r="G180" s="5">
        <f aca="true" t="shared" si="19" ref="G180:G190">H180+I180</f>
        <v>0</v>
      </c>
      <c r="H180" s="2">
        <f>H52-H138</f>
        <v>0</v>
      </c>
      <c r="I180" s="2"/>
      <c r="J180" s="19"/>
      <c r="K180" s="19"/>
      <c r="L180" s="19"/>
    </row>
    <row r="181" spans="1:12" ht="18.75">
      <c r="A181" s="68"/>
      <c r="B181" s="1">
        <v>244</v>
      </c>
      <c r="C181" s="1">
        <v>225</v>
      </c>
      <c r="D181" s="5">
        <f t="shared" si="18"/>
        <v>205000</v>
      </c>
      <c r="E181" s="2">
        <f>E53-E139</f>
        <v>205000</v>
      </c>
      <c r="F181" s="2"/>
      <c r="G181" s="5">
        <f t="shared" si="19"/>
        <v>205000</v>
      </c>
      <c r="H181" s="2">
        <f>H53-H139</f>
        <v>205000</v>
      </c>
      <c r="I181" s="2"/>
      <c r="J181" s="19"/>
      <c r="K181" s="19"/>
      <c r="L181" s="19"/>
    </row>
    <row r="182" spans="1:12" ht="18.75">
      <c r="A182" s="3" t="s">
        <v>58</v>
      </c>
      <c r="B182" s="1" t="s">
        <v>5</v>
      </c>
      <c r="C182" s="1">
        <v>226</v>
      </c>
      <c r="D182" s="5">
        <f t="shared" si="18"/>
        <v>240000</v>
      </c>
      <c r="E182" s="2">
        <f>E183+E184</f>
        <v>240000</v>
      </c>
      <c r="F182" s="2">
        <f>F183+F184</f>
        <v>0</v>
      </c>
      <c r="G182" s="5">
        <f t="shared" si="19"/>
        <v>240000</v>
      </c>
      <c r="H182" s="2">
        <f>H183+H184</f>
        <v>240000</v>
      </c>
      <c r="I182" s="2">
        <f>I183+I184</f>
        <v>0</v>
      </c>
      <c r="J182" s="19"/>
      <c r="K182" s="19"/>
      <c r="L182" s="19"/>
    </row>
    <row r="183" spans="1:12" ht="18.75">
      <c r="A183" s="68" t="s">
        <v>6</v>
      </c>
      <c r="B183" s="1">
        <v>243</v>
      </c>
      <c r="C183" s="1">
        <v>226</v>
      </c>
      <c r="D183" s="5">
        <f t="shared" si="18"/>
        <v>0</v>
      </c>
      <c r="E183" s="2">
        <f>E58-E141</f>
        <v>0</v>
      </c>
      <c r="F183" s="2"/>
      <c r="G183" s="5">
        <f t="shared" si="19"/>
        <v>0</v>
      </c>
      <c r="H183" s="2">
        <f>H58-H141</f>
        <v>0</v>
      </c>
      <c r="I183" s="2"/>
      <c r="J183" s="19"/>
      <c r="K183" s="19"/>
      <c r="L183" s="19"/>
    </row>
    <row r="184" spans="1:12" ht="18.75">
      <c r="A184" s="68"/>
      <c r="B184" s="1">
        <v>244</v>
      </c>
      <c r="C184" s="1">
        <v>226</v>
      </c>
      <c r="D184" s="5">
        <f t="shared" si="18"/>
        <v>240000</v>
      </c>
      <c r="E184" s="2">
        <f>E59-E142</f>
        <v>240000</v>
      </c>
      <c r="F184" s="2"/>
      <c r="G184" s="5">
        <f t="shared" si="19"/>
        <v>240000</v>
      </c>
      <c r="H184" s="2">
        <f>H59-H142</f>
        <v>240000</v>
      </c>
      <c r="I184" s="2"/>
      <c r="J184" s="19"/>
      <c r="K184" s="19"/>
      <c r="L184" s="19"/>
    </row>
    <row r="185" spans="1:12" ht="18.75">
      <c r="A185" s="3" t="s">
        <v>25</v>
      </c>
      <c r="B185" s="1">
        <v>244</v>
      </c>
      <c r="C185" s="1">
        <v>227</v>
      </c>
      <c r="D185" s="5">
        <f t="shared" si="18"/>
        <v>0</v>
      </c>
      <c r="E185" s="2">
        <f>E60-E143</f>
        <v>0</v>
      </c>
      <c r="F185" s="2"/>
      <c r="G185" s="5">
        <f t="shared" si="19"/>
        <v>0</v>
      </c>
      <c r="H185" s="2">
        <f>H60-H143</f>
        <v>0</v>
      </c>
      <c r="I185" s="2"/>
      <c r="J185" s="19"/>
      <c r="K185" s="19"/>
      <c r="L185" s="19"/>
    </row>
    <row r="186" spans="1:12" ht="18.75">
      <c r="A186" s="3" t="s">
        <v>30</v>
      </c>
      <c r="B186" s="1" t="s">
        <v>5</v>
      </c>
      <c r="C186" s="1">
        <v>290</v>
      </c>
      <c r="D186" s="5">
        <f t="shared" si="18"/>
        <v>0</v>
      </c>
      <c r="E186" s="2">
        <f>E188+E189</f>
        <v>0</v>
      </c>
      <c r="F186" s="2">
        <f>F188+F189</f>
        <v>0</v>
      </c>
      <c r="G186" s="5">
        <f t="shared" si="19"/>
        <v>0</v>
      </c>
      <c r="H186" s="2">
        <f>H188+H189</f>
        <v>0</v>
      </c>
      <c r="I186" s="2">
        <f>I188+I189</f>
        <v>0</v>
      </c>
      <c r="J186" s="19"/>
      <c r="K186" s="19"/>
      <c r="L186" s="19"/>
    </row>
    <row r="187" spans="1:12" ht="18.75">
      <c r="A187" s="3" t="s">
        <v>9</v>
      </c>
      <c r="B187" s="1"/>
      <c r="C187" s="1"/>
      <c r="D187" s="5">
        <f t="shared" si="18"/>
        <v>0</v>
      </c>
      <c r="E187" s="2"/>
      <c r="F187" s="2"/>
      <c r="G187" s="5">
        <f t="shared" si="19"/>
        <v>0</v>
      </c>
      <c r="H187" s="2"/>
      <c r="I187" s="2"/>
      <c r="J187" s="19"/>
      <c r="K187" s="19"/>
      <c r="L187" s="19"/>
    </row>
    <row r="188" spans="1:12" ht="56.25">
      <c r="A188" s="3" t="s">
        <v>34</v>
      </c>
      <c r="B188" s="1">
        <v>244</v>
      </c>
      <c r="C188" s="1">
        <v>296</v>
      </c>
      <c r="D188" s="5">
        <f t="shared" si="18"/>
        <v>0</v>
      </c>
      <c r="E188" s="2">
        <f>E77-E146</f>
        <v>0</v>
      </c>
      <c r="F188" s="2"/>
      <c r="G188" s="5">
        <f t="shared" si="19"/>
        <v>0</v>
      </c>
      <c r="H188" s="2">
        <f>H77-H146</f>
        <v>0</v>
      </c>
      <c r="I188" s="2"/>
      <c r="J188" s="19"/>
      <c r="K188" s="19"/>
      <c r="L188" s="19"/>
    </row>
    <row r="189" spans="1:12" ht="56.25">
      <c r="A189" s="3" t="s">
        <v>35</v>
      </c>
      <c r="B189" s="1">
        <v>244</v>
      </c>
      <c r="C189" s="1">
        <v>297</v>
      </c>
      <c r="D189" s="5">
        <f t="shared" si="18"/>
        <v>0</v>
      </c>
      <c r="E189" s="2">
        <f>E83-E147</f>
        <v>0</v>
      </c>
      <c r="F189" s="2"/>
      <c r="G189" s="5">
        <f t="shared" si="19"/>
        <v>0</v>
      </c>
      <c r="H189" s="2">
        <f>H83-H147</f>
        <v>0</v>
      </c>
      <c r="I189" s="2"/>
      <c r="J189" s="19"/>
      <c r="K189" s="19"/>
      <c r="L189" s="19"/>
    </row>
    <row r="190" spans="1:12" ht="56.25">
      <c r="A190" s="3" t="s">
        <v>59</v>
      </c>
      <c r="B190" s="1" t="s">
        <v>5</v>
      </c>
      <c r="C190" s="1">
        <v>300</v>
      </c>
      <c r="D190" s="5">
        <f t="shared" si="18"/>
        <v>610000</v>
      </c>
      <c r="E190" s="2">
        <f>E192+E194+E193</f>
        <v>610000</v>
      </c>
      <c r="F190" s="2">
        <f>F192+F194+F193</f>
        <v>0</v>
      </c>
      <c r="G190" s="5">
        <f t="shared" si="19"/>
        <v>610000</v>
      </c>
      <c r="H190" s="2">
        <f>H192+H194+H193</f>
        <v>610000</v>
      </c>
      <c r="I190" s="2">
        <f>I192+I194+I193</f>
        <v>0</v>
      </c>
      <c r="J190" s="19"/>
      <c r="K190" s="19"/>
      <c r="L190" s="19"/>
    </row>
    <row r="191" spans="1:12" ht="18.75">
      <c r="A191" s="3" t="s">
        <v>9</v>
      </c>
      <c r="B191" s="1"/>
      <c r="C191" s="1"/>
      <c r="D191" s="5"/>
      <c r="E191" s="2"/>
      <c r="F191" s="2"/>
      <c r="G191" s="5"/>
      <c r="H191" s="2"/>
      <c r="I191" s="2"/>
      <c r="J191" s="19"/>
      <c r="K191" s="19"/>
      <c r="L191" s="19"/>
    </row>
    <row r="192" spans="1:12" ht="37.5">
      <c r="A192" s="3" t="s">
        <v>36</v>
      </c>
      <c r="B192" s="1">
        <v>244</v>
      </c>
      <c r="C192" s="1">
        <v>310</v>
      </c>
      <c r="D192" s="5">
        <f>E192+F192</f>
        <v>350000</v>
      </c>
      <c r="E192" s="2">
        <f>E87-E150</f>
        <v>350000</v>
      </c>
      <c r="F192" s="2"/>
      <c r="G192" s="5">
        <f>H192+I192</f>
        <v>350000</v>
      </c>
      <c r="H192" s="2">
        <f>H87-H150</f>
        <v>350000</v>
      </c>
      <c r="I192" s="2"/>
      <c r="J192" s="19"/>
      <c r="K192" s="19"/>
      <c r="L192" s="19"/>
    </row>
    <row r="193" spans="1:12" ht="56.25">
      <c r="A193" s="3" t="s">
        <v>68</v>
      </c>
      <c r="B193" s="1">
        <v>244</v>
      </c>
      <c r="C193" s="1">
        <v>320</v>
      </c>
      <c r="D193" s="5">
        <f>E193+F193</f>
        <v>0</v>
      </c>
      <c r="E193" s="2">
        <f>E88-E151</f>
        <v>0</v>
      </c>
      <c r="F193" s="2"/>
      <c r="G193" s="5">
        <f>H193+I193</f>
        <v>0</v>
      </c>
      <c r="H193" s="2">
        <f>H88-H151</f>
        <v>0</v>
      </c>
      <c r="I193" s="2"/>
      <c r="J193" s="19"/>
      <c r="K193" s="19"/>
      <c r="L193" s="19"/>
    </row>
    <row r="194" spans="1:12" ht="56.25">
      <c r="A194" s="3" t="s">
        <v>60</v>
      </c>
      <c r="B194" s="1" t="s">
        <v>5</v>
      </c>
      <c r="C194" s="1">
        <v>340</v>
      </c>
      <c r="D194" s="5">
        <f>E194+F194</f>
        <v>260000</v>
      </c>
      <c r="E194" s="2">
        <f>E196+E197+E198+E199+E200+E201+E202</f>
        <v>260000</v>
      </c>
      <c r="F194" s="2">
        <f>F196+F197+F198+F199+F200+F201+F202</f>
        <v>0</v>
      </c>
      <c r="G194" s="5">
        <f>H194+I194</f>
        <v>260000</v>
      </c>
      <c r="H194" s="2">
        <f>H196+H197+H198+H199+H200+H201+H202</f>
        <v>260000</v>
      </c>
      <c r="I194" s="2">
        <f>I196+I197+I198+I199+I200+I201+I202</f>
        <v>0</v>
      </c>
      <c r="J194" s="19"/>
      <c r="K194" s="19"/>
      <c r="L194" s="19"/>
    </row>
    <row r="195" spans="1:12" ht="18.75">
      <c r="A195" s="3" t="s">
        <v>6</v>
      </c>
      <c r="B195" s="1"/>
      <c r="C195" s="1"/>
      <c r="D195" s="5"/>
      <c r="E195" s="2"/>
      <c r="F195" s="2"/>
      <c r="G195" s="5"/>
      <c r="H195" s="2"/>
      <c r="I195" s="2"/>
      <c r="J195" s="19"/>
      <c r="K195" s="19"/>
      <c r="L195" s="19"/>
    </row>
    <row r="196" spans="1:12" ht="112.5">
      <c r="A196" s="3" t="s">
        <v>37</v>
      </c>
      <c r="B196" s="1">
        <v>244</v>
      </c>
      <c r="C196" s="1">
        <v>341</v>
      </c>
      <c r="D196" s="5">
        <f aca="true" t="shared" si="20" ref="D196:D202">E196+F196</f>
        <v>0</v>
      </c>
      <c r="E196" s="2">
        <f>E91-E154</f>
        <v>0</v>
      </c>
      <c r="F196" s="2"/>
      <c r="G196" s="5">
        <f aca="true" t="shared" si="21" ref="G196:G202">H196+I196</f>
        <v>0</v>
      </c>
      <c r="H196" s="2">
        <f>H91-H154</f>
        <v>0</v>
      </c>
      <c r="I196" s="2"/>
      <c r="J196" s="19"/>
      <c r="K196" s="19"/>
      <c r="L196" s="19"/>
    </row>
    <row r="197" spans="1:12" ht="37.5">
      <c r="A197" s="3" t="s">
        <v>38</v>
      </c>
      <c r="B197" s="1">
        <v>244</v>
      </c>
      <c r="C197" s="1">
        <v>342</v>
      </c>
      <c r="D197" s="5">
        <f t="shared" si="20"/>
        <v>0</v>
      </c>
      <c r="E197" s="2">
        <f aca="true" t="shared" si="22" ref="E197:E202">E92-E155</f>
        <v>0</v>
      </c>
      <c r="F197" s="2"/>
      <c r="G197" s="5">
        <f t="shared" si="21"/>
        <v>0</v>
      </c>
      <c r="H197" s="2">
        <f aca="true" t="shared" si="23" ref="H197:H202">H92-H155</f>
        <v>0</v>
      </c>
      <c r="I197" s="2"/>
      <c r="J197" s="19"/>
      <c r="K197" s="19"/>
      <c r="L197" s="19"/>
    </row>
    <row r="198" spans="1:12" ht="56.25">
      <c r="A198" s="3" t="s">
        <v>39</v>
      </c>
      <c r="B198" s="1">
        <v>244</v>
      </c>
      <c r="C198" s="1">
        <v>343</v>
      </c>
      <c r="D198" s="5">
        <f t="shared" si="20"/>
        <v>10000</v>
      </c>
      <c r="E198" s="2">
        <f t="shared" si="22"/>
        <v>10000</v>
      </c>
      <c r="F198" s="2"/>
      <c r="G198" s="5">
        <f t="shared" si="21"/>
        <v>10000</v>
      </c>
      <c r="H198" s="2">
        <f t="shared" si="23"/>
        <v>10000</v>
      </c>
      <c r="I198" s="2"/>
      <c r="J198" s="19"/>
      <c r="K198" s="19"/>
      <c r="L198" s="19"/>
    </row>
    <row r="199" spans="1:12" ht="56.25">
      <c r="A199" s="3" t="s">
        <v>40</v>
      </c>
      <c r="B199" s="1">
        <v>244</v>
      </c>
      <c r="C199" s="1">
        <v>344</v>
      </c>
      <c r="D199" s="5">
        <f t="shared" si="20"/>
        <v>150000</v>
      </c>
      <c r="E199" s="2">
        <f t="shared" si="22"/>
        <v>150000</v>
      </c>
      <c r="F199" s="2"/>
      <c r="G199" s="5">
        <f t="shared" si="21"/>
        <v>150000</v>
      </c>
      <c r="H199" s="2">
        <f t="shared" si="23"/>
        <v>150000</v>
      </c>
      <c r="I199" s="2"/>
      <c r="J199" s="19"/>
      <c r="K199" s="19"/>
      <c r="L199" s="19"/>
    </row>
    <row r="200" spans="1:12" ht="37.5">
      <c r="A200" s="3" t="s">
        <v>41</v>
      </c>
      <c r="B200" s="1">
        <v>244</v>
      </c>
      <c r="C200" s="1">
        <v>345</v>
      </c>
      <c r="D200" s="5">
        <f t="shared" si="20"/>
        <v>0</v>
      </c>
      <c r="E200" s="2">
        <f t="shared" si="22"/>
        <v>0</v>
      </c>
      <c r="F200" s="2"/>
      <c r="G200" s="5">
        <f t="shared" si="21"/>
        <v>0</v>
      </c>
      <c r="H200" s="2">
        <f t="shared" si="23"/>
        <v>0</v>
      </c>
      <c r="I200" s="2"/>
      <c r="J200" s="19"/>
      <c r="K200" s="19"/>
      <c r="L200" s="19"/>
    </row>
    <row r="201" spans="1:12" ht="56.25">
      <c r="A201" s="3" t="s">
        <v>42</v>
      </c>
      <c r="B201" s="1">
        <v>244</v>
      </c>
      <c r="C201" s="1">
        <v>346</v>
      </c>
      <c r="D201" s="5">
        <f t="shared" si="20"/>
        <v>80000</v>
      </c>
      <c r="E201" s="2">
        <f t="shared" si="22"/>
        <v>80000</v>
      </c>
      <c r="F201" s="2"/>
      <c r="G201" s="5">
        <f t="shared" si="21"/>
        <v>80000</v>
      </c>
      <c r="H201" s="2">
        <f t="shared" si="23"/>
        <v>80000</v>
      </c>
      <c r="I201" s="2"/>
      <c r="J201" s="19"/>
      <c r="K201" s="19"/>
      <c r="L201" s="19"/>
    </row>
    <row r="202" spans="1:12" ht="75">
      <c r="A202" s="3" t="s">
        <v>43</v>
      </c>
      <c r="B202" s="1">
        <v>244</v>
      </c>
      <c r="C202" s="1">
        <v>349</v>
      </c>
      <c r="D202" s="5">
        <f t="shared" si="20"/>
        <v>20000</v>
      </c>
      <c r="E202" s="2">
        <f t="shared" si="22"/>
        <v>20000</v>
      </c>
      <c r="F202" s="2"/>
      <c r="G202" s="5">
        <f t="shared" si="21"/>
        <v>20000</v>
      </c>
      <c r="H202" s="2">
        <f t="shared" si="23"/>
        <v>20000</v>
      </c>
      <c r="I202" s="2"/>
      <c r="J202" s="19"/>
      <c r="K202" s="19"/>
      <c r="L202" s="19"/>
    </row>
  </sheetData>
  <sheetProtection/>
  <mergeCells count="39">
    <mergeCell ref="A180:A181"/>
    <mergeCell ref="E108:F108"/>
    <mergeCell ref="A64:A65"/>
    <mergeCell ref="A183:A184"/>
    <mergeCell ref="B105:C105"/>
    <mergeCell ref="A138:A139"/>
    <mergeCell ref="A70:A72"/>
    <mergeCell ref="A77:A81"/>
    <mergeCell ref="A83:A84"/>
    <mergeCell ref="B108:C108"/>
    <mergeCell ref="A141:A142"/>
    <mergeCell ref="A161:I161"/>
    <mergeCell ref="A119:I119"/>
    <mergeCell ref="B112:C112"/>
    <mergeCell ref="E112:F112"/>
    <mergeCell ref="B109:C109"/>
    <mergeCell ref="E109:F109"/>
    <mergeCell ref="B111:C111"/>
    <mergeCell ref="E111:F111"/>
    <mergeCell ref="G5:G6"/>
    <mergeCell ref="E5:F5"/>
    <mergeCell ref="N115:P115"/>
    <mergeCell ref="A115:I115"/>
    <mergeCell ref="K115:M115"/>
    <mergeCell ref="A114:B114"/>
    <mergeCell ref="E105:F105"/>
    <mergeCell ref="B106:C106"/>
    <mergeCell ref="E106:F106"/>
    <mergeCell ref="A55:A59"/>
    <mergeCell ref="A35:A36"/>
    <mergeCell ref="A41:A42"/>
    <mergeCell ref="A52:A53"/>
    <mergeCell ref="A1:I1"/>
    <mergeCell ref="A2:I2"/>
    <mergeCell ref="A5:A6"/>
    <mergeCell ref="B5:B6"/>
    <mergeCell ref="C5:C6"/>
    <mergeCell ref="D5:D6"/>
    <mergeCell ref="H5:I5"/>
  </mergeCells>
  <printOptions/>
  <pageMargins left="0.7874015748031497" right="0.7874015748031497" top="1.3779527559055118" bottom="0.3937007874015748" header="0.31496062992125984" footer="0.31496062992125984"/>
  <pageSetup horizontalDpi="600" verticalDpi="600" orientation="landscape" paperSize="9" scale="6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I106"/>
  <sheetViews>
    <sheetView view="pageBreakPreview" zoomScale="60" zoomScalePageLayoutView="0" workbookViewId="0" topLeftCell="A1">
      <selection activeCell="G5" sqref="G5:G7"/>
    </sheetView>
  </sheetViews>
  <sheetFormatPr defaultColWidth="8.8515625" defaultRowHeight="15"/>
  <cols>
    <col min="1" max="1" width="24.7109375" style="7" customWidth="1"/>
    <col min="2" max="2" width="15.28125" style="7" customWidth="1"/>
    <col min="3" max="3" width="14.00390625" style="7" customWidth="1"/>
    <col min="4" max="9" width="18.57421875" style="7" customWidth="1"/>
    <col min="10" max="16384" width="8.8515625" style="7" customWidth="1"/>
  </cols>
  <sheetData>
    <row r="1" spans="1:9" ht="18.75">
      <c r="A1" s="73" t="s">
        <v>103</v>
      </c>
      <c r="B1" s="73"/>
      <c r="C1" s="73"/>
      <c r="D1" s="73"/>
      <c r="E1" s="73"/>
      <c r="F1" s="73"/>
      <c r="G1" s="73"/>
      <c r="H1" s="73"/>
      <c r="I1" s="73"/>
    </row>
    <row r="2" spans="1:9" ht="18.75">
      <c r="A2" s="73" t="s">
        <v>117</v>
      </c>
      <c r="B2" s="73"/>
      <c r="C2" s="73"/>
      <c r="D2" s="73"/>
      <c r="E2" s="73"/>
      <c r="F2" s="73"/>
      <c r="G2" s="73"/>
      <c r="H2" s="73"/>
      <c r="I2" s="73"/>
    </row>
    <row r="3" ht="15">
      <c r="A3" s="13"/>
    </row>
    <row r="4" spans="1:7" ht="19.5" thickBot="1">
      <c r="A4" s="6"/>
      <c r="F4" s="6" t="s">
        <v>51</v>
      </c>
      <c r="G4" s="6"/>
    </row>
    <row r="5" spans="1:9" ht="30" customHeight="1">
      <c r="A5" s="75" t="s">
        <v>0</v>
      </c>
      <c r="B5" s="71" t="s">
        <v>45</v>
      </c>
      <c r="C5" s="77" t="s">
        <v>46</v>
      </c>
      <c r="D5" s="71" t="s">
        <v>1</v>
      </c>
      <c r="E5" s="71" t="s">
        <v>110</v>
      </c>
      <c r="F5" s="71"/>
      <c r="G5" s="71" t="s">
        <v>1</v>
      </c>
      <c r="H5" s="71" t="s">
        <v>111</v>
      </c>
      <c r="I5" s="71"/>
    </row>
    <row r="6" spans="1:9" ht="15.75">
      <c r="A6" s="106"/>
      <c r="B6" s="105"/>
      <c r="C6" s="107"/>
      <c r="D6" s="105"/>
      <c r="E6" s="105" t="s">
        <v>6</v>
      </c>
      <c r="F6" s="105"/>
      <c r="G6" s="105"/>
      <c r="H6" s="105" t="s">
        <v>6</v>
      </c>
      <c r="I6" s="105"/>
    </row>
    <row r="7" spans="1:9" ht="212.25" customHeight="1" thickBot="1">
      <c r="A7" s="76"/>
      <c r="B7" s="72"/>
      <c r="C7" s="78"/>
      <c r="D7" s="72"/>
      <c r="E7" s="20" t="s">
        <v>84</v>
      </c>
      <c r="F7" s="20" t="s">
        <v>85</v>
      </c>
      <c r="G7" s="72"/>
      <c r="H7" s="20" t="s">
        <v>84</v>
      </c>
      <c r="I7" s="21" t="s">
        <v>85</v>
      </c>
    </row>
    <row r="8" spans="1:9" ht="19.5" thickBot="1">
      <c r="A8" s="44">
        <v>1</v>
      </c>
      <c r="B8" s="45">
        <v>2</v>
      </c>
      <c r="C8" s="45">
        <v>3</v>
      </c>
      <c r="D8" s="45">
        <v>4</v>
      </c>
      <c r="E8" s="45">
        <v>5</v>
      </c>
      <c r="F8" s="45">
        <v>6</v>
      </c>
      <c r="G8" s="45">
        <v>7</v>
      </c>
      <c r="H8" s="45">
        <v>8</v>
      </c>
      <c r="I8" s="46">
        <v>9</v>
      </c>
    </row>
    <row r="9" spans="1:9" ht="37.5">
      <c r="A9" s="47" t="s">
        <v>94</v>
      </c>
      <c r="B9" s="48" t="s">
        <v>5</v>
      </c>
      <c r="C9" s="48" t="s">
        <v>5</v>
      </c>
      <c r="D9" s="49">
        <f>E9+F9</f>
        <v>0</v>
      </c>
      <c r="E9" s="50"/>
      <c r="F9" s="50"/>
      <c r="G9" s="49">
        <f>H9+I9</f>
        <v>0</v>
      </c>
      <c r="H9" s="50"/>
      <c r="I9" s="51"/>
    </row>
    <row r="10" spans="1:9" ht="18.75">
      <c r="A10" s="3" t="s">
        <v>7</v>
      </c>
      <c r="B10" s="1" t="s">
        <v>5</v>
      </c>
      <c r="C10" s="1">
        <v>900</v>
      </c>
      <c r="D10" s="5">
        <f>E10+F10</f>
        <v>1173000</v>
      </c>
      <c r="E10" s="2">
        <f>E13+E41+E55+E83</f>
        <v>1173000</v>
      </c>
      <c r="F10" s="2">
        <f>F13+F41+F55+F83</f>
        <v>0</v>
      </c>
      <c r="G10" s="5">
        <f>H10+I10</f>
        <v>1173000</v>
      </c>
      <c r="H10" s="2">
        <f>H13+H41+H55+H83</f>
        <v>1173000</v>
      </c>
      <c r="I10" s="2">
        <f>I13+I41+I55+I83</f>
        <v>0</v>
      </c>
    </row>
    <row r="11" spans="1:9" ht="18.75">
      <c r="A11" s="3" t="s">
        <v>6</v>
      </c>
      <c r="B11" s="1"/>
      <c r="C11" s="1"/>
      <c r="D11" s="5"/>
      <c r="E11" s="2"/>
      <c r="F11" s="2"/>
      <c r="G11" s="5"/>
      <c r="H11" s="2"/>
      <c r="I11" s="4"/>
    </row>
    <row r="12" spans="1:9" ht="33" customHeight="1">
      <c r="A12" s="102" t="s">
        <v>86</v>
      </c>
      <c r="B12" s="103"/>
      <c r="C12" s="103"/>
      <c r="D12" s="103"/>
      <c r="E12" s="103"/>
      <c r="F12" s="103"/>
      <c r="G12" s="103"/>
      <c r="H12" s="103"/>
      <c r="I12" s="104"/>
    </row>
    <row r="13" spans="1:9" ht="18.75">
      <c r="A13" s="3" t="s">
        <v>8</v>
      </c>
      <c r="B13" s="1" t="s">
        <v>5</v>
      </c>
      <c r="C13" s="1">
        <v>200</v>
      </c>
      <c r="D13" s="5">
        <f aca="true" t="shared" si="0" ref="D13:D45">E13+F13</f>
        <v>0</v>
      </c>
      <c r="E13" s="2">
        <f>E15+E18+E37</f>
        <v>0</v>
      </c>
      <c r="F13" s="2">
        <f>F15+F18+F37</f>
        <v>0</v>
      </c>
      <c r="G13" s="5">
        <f>H13+I13</f>
        <v>0</v>
      </c>
      <c r="H13" s="2">
        <f>H15+H18+H37</f>
        <v>0</v>
      </c>
      <c r="I13" s="4">
        <f>I15+I18+I37</f>
        <v>0</v>
      </c>
    </row>
    <row r="14" spans="1:9" ht="14.25" customHeight="1">
      <c r="A14" s="3" t="s">
        <v>9</v>
      </c>
      <c r="B14" s="1"/>
      <c r="C14" s="1"/>
      <c r="D14" s="5"/>
      <c r="E14" s="2"/>
      <c r="F14" s="2"/>
      <c r="G14" s="5"/>
      <c r="H14" s="2"/>
      <c r="I14" s="4"/>
    </row>
    <row r="15" spans="1:9" ht="75">
      <c r="A15" s="3" t="s">
        <v>10</v>
      </c>
      <c r="B15" s="1" t="s">
        <v>5</v>
      </c>
      <c r="C15" s="1">
        <v>210</v>
      </c>
      <c r="D15" s="5">
        <f t="shared" si="0"/>
        <v>0</v>
      </c>
      <c r="E15" s="2">
        <f>E17</f>
        <v>0</v>
      </c>
      <c r="F15" s="2">
        <f>F17</f>
        <v>0</v>
      </c>
      <c r="G15" s="5">
        <f>H15+I15</f>
        <v>0</v>
      </c>
      <c r="H15" s="2">
        <f>H17</f>
        <v>0</v>
      </c>
      <c r="I15" s="4">
        <f>I17</f>
        <v>0</v>
      </c>
    </row>
    <row r="16" spans="1:9" ht="18.75">
      <c r="A16" s="3" t="s">
        <v>9</v>
      </c>
      <c r="B16" s="1"/>
      <c r="C16" s="1"/>
      <c r="D16" s="5"/>
      <c r="E16" s="2"/>
      <c r="F16" s="2"/>
      <c r="G16" s="5"/>
      <c r="H16" s="2"/>
      <c r="I16" s="4"/>
    </row>
    <row r="17" spans="1:9" ht="93.75">
      <c r="A17" s="3" t="s">
        <v>87</v>
      </c>
      <c r="B17" s="1">
        <v>244</v>
      </c>
      <c r="C17" s="1">
        <v>214</v>
      </c>
      <c r="D17" s="5">
        <f>E17+F17</f>
        <v>0</v>
      </c>
      <c r="E17" s="2">
        <f>'платные на 2021-2022 год'!E124</f>
        <v>0</v>
      </c>
      <c r="F17" s="2">
        <f>'платные на 2021-2022 год'!F124</f>
        <v>0</v>
      </c>
      <c r="G17" s="5">
        <f>H17+I17</f>
        <v>0</v>
      </c>
      <c r="H17" s="2">
        <f>'платные на 2021-2022 год'!H124</f>
        <v>0</v>
      </c>
      <c r="I17" s="2">
        <f>'платные на 2021-2022 год'!I124</f>
        <v>0</v>
      </c>
    </row>
    <row r="18" spans="1:9" ht="37.5">
      <c r="A18" s="3" t="s">
        <v>14</v>
      </c>
      <c r="B18" s="1" t="s">
        <v>5</v>
      </c>
      <c r="C18" s="1">
        <v>220</v>
      </c>
      <c r="D18" s="5">
        <f t="shared" si="0"/>
        <v>0</v>
      </c>
      <c r="E18" s="2">
        <f>E20+E21+E22+E29+E30+E33+E36</f>
        <v>0</v>
      </c>
      <c r="F18" s="2">
        <f>F20+F21+F22+F29+F30+F33+F36</f>
        <v>0</v>
      </c>
      <c r="G18" s="5">
        <f>H18+I18</f>
        <v>0</v>
      </c>
      <c r="H18" s="2">
        <f>H20+H21+H22+H29+H30+H33+H36</f>
        <v>0</v>
      </c>
      <c r="I18" s="4">
        <f>I20+I21+I22+I29+I30+I33+I36</f>
        <v>0</v>
      </c>
    </row>
    <row r="19" spans="1:9" ht="18.75">
      <c r="A19" s="3" t="s">
        <v>9</v>
      </c>
      <c r="B19" s="1"/>
      <c r="C19" s="1"/>
      <c r="D19" s="5"/>
      <c r="E19" s="2"/>
      <c r="F19" s="2"/>
      <c r="G19" s="5"/>
      <c r="H19" s="2"/>
      <c r="I19" s="4"/>
    </row>
    <row r="20" spans="1:9" ht="18.75">
      <c r="A20" s="3" t="s">
        <v>15</v>
      </c>
      <c r="B20" s="1">
        <v>244</v>
      </c>
      <c r="C20" s="1">
        <v>221</v>
      </c>
      <c r="D20" s="5">
        <f t="shared" si="0"/>
        <v>0</v>
      </c>
      <c r="E20" s="2">
        <f>'платные на 2021-2022 год'!E127</f>
        <v>0</v>
      </c>
      <c r="F20" s="2">
        <f>'платные на 2021-2022 год'!F127</f>
        <v>0</v>
      </c>
      <c r="G20" s="5">
        <f>H20+I20</f>
        <v>0</v>
      </c>
      <c r="H20" s="2">
        <f>'платные на 2021-2022 год'!H127</f>
        <v>0</v>
      </c>
      <c r="I20" s="2">
        <f>'платные на 2021-2022 год'!I127</f>
        <v>0</v>
      </c>
    </row>
    <row r="21" spans="1:9" ht="37.5">
      <c r="A21" s="3" t="s">
        <v>16</v>
      </c>
      <c r="B21" s="1">
        <v>244</v>
      </c>
      <c r="C21" s="1">
        <v>222</v>
      </c>
      <c r="D21" s="5">
        <f t="shared" si="0"/>
        <v>0</v>
      </c>
      <c r="E21" s="2">
        <f>'платные на 2021-2022 год'!E128</f>
        <v>0</v>
      </c>
      <c r="F21" s="2">
        <f>'платные на 2021-2022 год'!F128</f>
        <v>0</v>
      </c>
      <c r="G21" s="5">
        <f>H21+I21</f>
        <v>0</v>
      </c>
      <c r="H21" s="2">
        <f>'платные на 2021-2022 год'!H128</f>
        <v>0</v>
      </c>
      <c r="I21" s="2">
        <f>'платные на 2021-2022 год'!I128</f>
        <v>0</v>
      </c>
    </row>
    <row r="22" spans="1:9" ht="37.5">
      <c r="A22" s="3" t="s">
        <v>17</v>
      </c>
      <c r="B22" s="1" t="s">
        <v>5</v>
      </c>
      <c r="C22" s="1">
        <v>223</v>
      </c>
      <c r="D22" s="5">
        <f t="shared" si="0"/>
        <v>0</v>
      </c>
      <c r="E22" s="2">
        <f>E24+E25+E26+E27+E28</f>
        <v>0</v>
      </c>
      <c r="F22" s="2">
        <f>F24+F25+F26+F27+F28</f>
        <v>0</v>
      </c>
      <c r="G22" s="5">
        <f>H22+I22</f>
        <v>0</v>
      </c>
      <c r="H22" s="2">
        <f>H24+H25+H26+H27+H28</f>
        <v>0</v>
      </c>
      <c r="I22" s="4">
        <f>I24+I25+I26+I27+I28</f>
        <v>0</v>
      </c>
    </row>
    <row r="23" spans="1:9" ht="18.75">
      <c r="A23" s="3" t="s">
        <v>6</v>
      </c>
      <c r="B23" s="1"/>
      <c r="C23" s="1"/>
      <c r="D23" s="5"/>
      <c r="E23" s="2"/>
      <c r="F23" s="2"/>
      <c r="G23" s="5"/>
      <c r="H23" s="2"/>
      <c r="I23" s="4"/>
    </row>
    <row r="24" spans="1:9" ht="56.25">
      <c r="A24" s="3" t="s">
        <v>18</v>
      </c>
      <c r="B24" s="1">
        <v>244</v>
      </c>
      <c r="C24" s="1">
        <v>223</v>
      </c>
      <c r="D24" s="5">
        <f t="shared" si="0"/>
        <v>0</v>
      </c>
      <c r="E24" s="2">
        <f>'платные на 2021-2022 год'!E131</f>
        <v>0</v>
      </c>
      <c r="F24" s="2">
        <f>'платные на 2021-2022 год'!F131</f>
        <v>0</v>
      </c>
      <c r="G24" s="5">
        <f aca="true" t="shared" si="1" ref="G24:G29">H24+I24</f>
        <v>0</v>
      </c>
      <c r="H24" s="2">
        <f>'платные на 2021-2022 год'!H131</f>
        <v>0</v>
      </c>
      <c r="I24" s="2">
        <f>'платные на 2021-2022 год'!I131</f>
        <v>0</v>
      </c>
    </row>
    <row r="25" spans="1:9" ht="37.5">
      <c r="A25" s="3" t="s">
        <v>19</v>
      </c>
      <c r="B25" s="1">
        <v>244</v>
      </c>
      <c r="C25" s="1">
        <v>223</v>
      </c>
      <c r="D25" s="5">
        <f t="shared" si="0"/>
        <v>0</v>
      </c>
      <c r="E25" s="2">
        <f>'платные на 2021-2022 год'!E132</f>
        <v>0</v>
      </c>
      <c r="F25" s="2">
        <f>'платные на 2021-2022 год'!F132</f>
        <v>0</v>
      </c>
      <c r="G25" s="5">
        <f t="shared" si="1"/>
        <v>0</v>
      </c>
      <c r="H25" s="2">
        <f>'платные на 2021-2022 год'!H132</f>
        <v>0</v>
      </c>
      <c r="I25" s="2">
        <f>'платные на 2021-2022 год'!I132</f>
        <v>0</v>
      </c>
    </row>
    <row r="26" spans="1:9" ht="65.25" customHeight="1">
      <c r="A26" s="3" t="s">
        <v>20</v>
      </c>
      <c r="B26" s="1">
        <v>244</v>
      </c>
      <c r="C26" s="1">
        <v>223</v>
      </c>
      <c r="D26" s="5">
        <f t="shared" si="0"/>
        <v>0</v>
      </c>
      <c r="E26" s="2">
        <f>'платные на 2021-2022 год'!E133</f>
        <v>0</v>
      </c>
      <c r="F26" s="2">
        <f>'платные на 2021-2022 год'!F133</f>
        <v>0</v>
      </c>
      <c r="G26" s="5">
        <f t="shared" si="1"/>
        <v>0</v>
      </c>
      <c r="H26" s="2">
        <f>'платные на 2021-2022 год'!H133</f>
        <v>0</v>
      </c>
      <c r="I26" s="2">
        <f>'платные на 2021-2022 год'!I133</f>
        <v>0</v>
      </c>
    </row>
    <row r="27" spans="1:9" ht="75">
      <c r="A27" s="3" t="s">
        <v>21</v>
      </c>
      <c r="B27" s="1">
        <v>244</v>
      </c>
      <c r="C27" s="1">
        <v>223</v>
      </c>
      <c r="D27" s="5">
        <f t="shared" si="0"/>
        <v>0</v>
      </c>
      <c r="E27" s="2">
        <f>'платные на 2021-2022 год'!E134</f>
        <v>0</v>
      </c>
      <c r="F27" s="2">
        <f>'платные на 2021-2022 год'!F134</f>
        <v>0</v>
      </c>
      <c r="G27" s="5">
        <f t="shared" si="1"/>
        <v>0</v>
      </c>
      <c r="H27" s="2">
        <f>'платные на 2021-2022 год'!H134</f>
        <v>0</v>
      </c>
      <c r="I27" s="2">
        <f>'платные на 2021-2022 год'!I134</f>
        <v>0</v>
      </c>
    </row>
    <row r="28" spans="1:9" ht="56.25">
      <c r="A28" s="3" t="s">
        <v>22</v>
      </c>
      <c r="B28" s="1">
        <v>244</v>
      </c>
      <c r="C28" s="1">
        <v>223</v>
      </c>
      <c r="D28" s="5">
        <f t="shared" si="0"/>
        <v>0</v>
      </c>
      <c r="E28" s="2">
        <f>'платные на 2021-2022 год'!E135</f>
        <v>0</v>
      </c>
      <c r="F28" s="2">
        <f>'платные на 2021-2022 год'!F135</f>
        <v>0</v>
      </c>
      <c r="G28" s="5">
        <f t="shared" si="1"/>
        <v>0</v>
      </c>
      <c r="H28" s="2">
        <f>'платные на 2021-2022 год'!H135</f>
        <v>0</v>
      </c>
      <c r="I28" s="2">
        <f>'платные на 2021-2022 год'!I135</f>
        <v>0</v>
      </c>
    </row>
    <row r="29" spans="1:9" ht="168.75">
      <c r="A29" s="3" t="s">
        <v>23</v>
      </c>
      <c r="B29" s="1">
        <v>244</v>
      </c>
      <c r="C29" s="1">
        <v>224</v>
      </c>
      <c r="D29" s="5">
        <f t="shared" si="0"/>
        <v>0</v>
      </c>
      <c r="E29" s="2">
        <f>'платные на 2021-2022 год'!E136</f>
        <v>0</v>
      </c>
      <c r="F29" s="2">
        <f>'платные на 2021-2022 год'!F136</f>
        <v>0</v>
      </c>
      <c r="G29" s="5">
        <f t="shared" si="1"/>
        <v>0</v>
      </c>
      <c r="H29" s="2">
        <f>'платные на 2021-2022 год'!H136</f>
        <v>0</v>
      </c>
      <c r="I29" s="2">
        <f>'платные на 2021-2022 год'!I136</f>
        <v>0</v>
      </c>
    </row>
    <row r="30" spans="1:9" ht="56.25">
      <c r="A30" s="3" t="s">
        <v>24</v>
      </c>
      <c r="B30" s="1" t="s">
        <v>5</v>
      </c>
      <c r="C30" s="1">
        <v>225</v>
      </c>
      <c r="D30" s="2">
        <f aca="true" t="shared" si="2" ref="D30:I30">D31+D32</f>
        <v>0</v>
      </c>
      <c r="E30" s="2">
        <f t="shared" si="2"/>
        <v>0</v>
      </c>
      <c r="F30" s="2">
        <f t="shared" si="2"/>
        <v>0</v>
      </c>
      <c r="G30" s="2">
        <f t="shared" si="2"/>
        <v>0</v>
      </c>
      <c r="H30" s="2">
        <f t="shared" si="2"/>
        <v>0</v>
      </c>
      <c r="I30" s="4">
        <f t="shared" si="2"/>
        <v>0</v>
      </c>
    </row>
    <row r="31" spans="1:9" ht="18.75">
      <c r="A31" s="68" t="s">
        <v>6</v>
      </c>
      <c r="B31" s="1">
        <v>243</v>
      </c>
      <c r="C31" s="1">
        <v>225</v>
      </c>
      <c r="D31" s="5">
        <f t="shared" si="0"/>
        <v>0</v>
      </c>
      <c r="E31" s="2">
        <f>'платные на 2021-2022 год'!E138</f>
        <v>0</v>
      </c>
      <c r="F31" s="2">
        <f>'платные на 2021-2022 год'!F138</f>
        <v>0</v>
      </c>
      <c r="G31" s="5">
        <f aca="true" t="shared" si="3" ref="G31:G41">H31+I31</f>
        <v>0</v>
      </c>
      <c r="H31" s="2">
        <f>'платные на 2021-2022 год'!H138</f>
        <v>0</v>
      </c>
      <c r="I31" s="2">
        <f>'платные на 2021-2022 год'!I138</f>
        <v>0</v>
      </c>
    </row>
    <row r="32" spans="1:9" ht="18.75">
      <c r="A32" s="68"/>
      <c r="B32" s="1">
        <v>244</v>
      </c>
      <c r="C32" s="1">
        <v>225</v>
      </c>
      <c r="D32" s="5">
        <f t="shared" si="0"/>
        <v>0</v>
      </c>
      <c r="E32" s="2">
        <f>'платные на 2021-2022 год'!E139</f>
        <v>0</v>
      </c>
      <c r="F32" s="2">
        <f>'платные на 2021-2022 год'!F139</f>
        <v>0</v>
      </c>
      <c r="G32" s="5">
        <f t="shared" si="3"/>
        <v>0</v>
      </c>
      <c r="H32" s="2">
        <f>'платные на 2021-2022 год'!H139</f>
        <v>0</v>
      </c>
      <c r="I32" s="2">
        <f>'платные на 2021-2022 год'!I139</f>
        <v>0</v>
      </c>
    </row>
    <row r="33" spans="1:9" ht="37.5">
      <c r="A33" s="3" t="s">
        <v>58</v>
      </c>
      <c r="B33" s="1" t="s">
        <v>5</v>
      </c>
      <c r="C33" s="1">
        <v>226</v>
      </c>
      <c r="D33" s="5">
        <f t="shared" si="0"/>
        <v>0</v>
      </c>
      <c r="E33" s="2">
        <f>E34+E35</f>
        <v>0</v>
      </c>
      <c r="F33" s="2">
        <f>F34+F35</f>
        <v>0</v>
      </c>
      <c r="G33" s="5">
        <f t="shared" si="3"/>
        <v>0</v>
      </c>
      <c r="H33" s="2">
        <f>H34+H35</f>
        <v>0</v>
      </c>
      <c r="I33" s="4">
        <f>I34+I35</f>
        <v>0</v>
      </c>
    </row>
    <row r="34" spans="1:9" ht="18.75">
      <c r="A34" s="68" t="s">
        <v>6</v>
      </c>
      <c r="B34" s="1">
        <v>243</v>
      </c>
      <c r="C34" s="1">
        <v>226</v>
      </c>
      <c r="D34" s="5">
        <f t="shared" si="0"/>
        <v>0</v>
      </c>
      <c r="E34" s="2">
        <f>'платные на 2021-2022 год'!E141</f>
        <v>0</v>
      </c>
      <c r="F34" s="2">
        <f>'платные на 2021-2022 год'!F141</f>
        <v>0</v>
      </c>
      <c r="G34" s="5">
        <f t="shared" si="3"/>
        <v>0</v>
      </c>
      <c r="H34" s="2">
        <f>'платные на 2021-2022 год'!H141</f>
        <v>0</v>
      </c>
      <c r="I34" s="2">
        <f>'платные на 2021-2022 год'!I141</f>
        <v>0</v>
      </c>
    </row>
    <row r="35" spans="1:9" ht="18.75">
      <c r="A35" s="68"/>
      <c r="B35" s="1">
        <v>244</v>
      </c>
      <c r="C35" s="1">
        <v>226</v>
      </c>
      <c r="D35" s="5">
        <f t="shared" si="0"/>
        <v>0</v>
      </c>
      <c r="E35" s="2">
        <f>'платные на 2021-2022 год'!E142</f>
        <v>0</v>
      </c>
      <c r="F35" s="2">
        <f>'платные на 2021-2022 год'!F142</f>
        <v>0</v>
      </c>
      <c r="G35" s="5">
        <f t="shared" si="3"/>
        <v>0</v>
      </c>
      <c r="H35" s="2">
        <f>'платные на 2021-2022 год'!H142</f>
        <v>0</v>
      </c>
      <c r="I35" s="2">
        <f>'платные на 2021-2022 год'!I142</f>
        <v>0</v>
      </c>
    </row>
    <row r="36" spans="1:9" ht="18.75">
      <c r="A36" s="3" t="s">
        <v>25</v>
      </c>
      <c r="B36" s="1">
        <v>244</v>
      </c>
      <c r="C36" s="1">
        <v>227</v>
      </c>
      <c r="D36" s="5">
        <f t="shared" si="0"/>
        <v>0</v>
      </c>
      <c r="E36" s="2">
        <f>'платные на 2021-2022 год'!E143</f>
        <v>0</v>
      </c>
      <c r="F36" s="2">
        <f>'платные на 2021-2022 год'!F143</f>
        <v>0</v>
      </c>
      <c r="G36" s="5">
        <f t="shared" si="3"/>
        <v>0</v>
      </c>
      <c r="H36" s="2">
        <f>'платные на 2021-2022 год'!H143</f>
        <v>0</v>
      </c>
      <c r="I36" s="2">
        <f>'платные на 2021-2022 год'!I143</f>
        <v>0</v>
      </c>
    </row>
    <row r="37" spans="1:9" ht="18.75">
      <c r="A37" s="3" t="s">
        <v>30</v>
      </c>
      <c r="B37" s="1" t="s">
        <v>5</v>
      </c>
      <c r="C37" s="1">
        <v>290</v>
      </c>
      <c r="D37" s="5">
        <f t="shared" si="0"/>
        <v>0</v>
      </c>
      <c r="E37" s="2">
        <f>E39+E40</f>
        <v>0</v>
      </c>
      <c r="F37" s="2">
        <f>F39+F40</f>
        <v>0</v>
      </c>
      <c r="G37" s="5">
        <f t="shared" si="3"/>
        <v>0</v>
      </c>
      <c r="H37" s="2">
        <f>H39+H40</f>
        <v>0</v>
      </c>
      <c r="I37" s="4">
        <f>I39+I40</f>
        <v>0</v>
      </c>
    </row>
    <row r="38" spans="1:9" ht="18.75">
      <c r="A38" s="3" t="s">
        <v>9</v>
      </c>
      <c r="B38" s="1"/>
      <c r="C38" s="1"/>
      <c r="D38" s="5">
        <f t="shared" si="0"/>
        <v>0</v>
      </c>
      <c r="E38" s="2"/>
      <c r="F38" s="2"/>
      <c r="G38" s="5">
        <f t="shared" si="3"/>
        <v>0</v>
      </c>
      <c r="H38" s="2"/>
      <c r="I38" s="4"/>
    </row>
    <row r="39" spans="1:9" ht="56.25">
      <c r="A39" s="3" t="s">
        <v>34</v>
      </c>
      <c r="B39" s="1">
        <v>244</v>
      </c>
      <c r="C39" s="1">
        <v>296</v>
      </c>
      <c r="D39" s="5">
        <f t="shared" si="0"/>
        <v>0</v>
      </c>
      <c r="E39" s="2">
        <f>'платные на 2021-2022 год'!E146</f>
        <v>0</v>
      </c>
      <c r="F39" s="2">
        <f>'платные на 2021-2022 год'!F146</f>
        <v>0</v>
      </c>
      <c r="G39" s="5">
        <f t="shared" si="3"/>
        <v>0</v>
      </c>
      <c r="H39" s="2">
        <f>'платные на 2021-2022 год'!H146</f>
        <v>0</v>
      </c>
      <c r="I39" s="2">
        <f>'платные на 2021-2022 год'!I146</f>
        <v>0</v>
      </c>
    </row>
    <row r="40" spans="1:9" ht="56.25">
      <c r="A40" s="3" t="s">
        <v>35</v>
      </c>
      <c r="B40" s="1">
        <v>244</v>
      </c>
      <c r="C40" s="1">
        <v>297</v>
      </c>
      <c r="D40" s="5">
        <f t="shared" si="0"/>
        <v>0</v>
      </c>
      <c r="E40" s="2">
        <f>'платные на 2021-2022 год'!E147</f>
        <v>0</v>
      </c>
      <c r="F40" s="2">
        <f>'платные на 2021-2022 год'!F147</f>
        <v>0</v>
      </c>
      <c r="G40" s="5">
        <f t="shared" si="3"/>
        <v>0</v>
      </c>
      <c r="H40" s="2">
        <f>'платные на 2021-2022 год'!H147</f>
        <v>0</v>
      </c>
      <c r="I40" s="2">
        <f>'платные на 2021-2022 год'!I147</f>
        <v>0</v>
      </c>
    </row>
    <row r="41" spans="1:9" ht="56.25">
      <c r="A41" s="3" t="s">
        <v>59</v>
      </c>
      <c r="B41" s="1" t="s">
        <v>5</v>
      </c>
      <c r="C41" s="1">
        <v>300</v>
      </c>
      <c r="D41" s="5">
        <f t="shared" si="0"/>
        <v>0</v>
      </c>
      <c r="E41" s="2">
        <f>E43+E45+E44</f>
        <v>0</v>
      </c>
      <c r="F41" s="2">
        <f>F43+F45+F44</f>
        <v>0</v>
      </c>
      <c r="G41" s="5">
        <f t="shared" si="3"/>
        <v>0</v>
      </c>
      <c r="H41" s="2">
        <f>H43+H45+H44</f>
        <v>0</v>
      </c>
      <c r="I41" s="4">
        <f>I43+I45+I44</f>
        <v>0</v>
      </c>
    </row>
    <row r="42" spans="1:9" ht="18.75">
      <c r="A42" s="3" t="s">
        <v>9</v>
      </c>
      <c r="B42" s="1"/>
      <c r="C42" s="1"/>
      <c r="D42" s="5"/>
      <c r="E42" s="2"/>
      <c r="F42" s="2"/>
      <c r="G42" s="5"/>
      <c r="H42" s="2"/>
      <c r="I42" s="4"/>
    </row>
    <row r="43" spans="1:9" ht="14.25" customHeight="1">
      <c r="A43" s="3" t="s">
        <v>36</v>
      </c>
      <c r="B43" s="1">
        <v>244</v>
      </c>
      <c r="C43" s="1">
        <v>310</v>
      </c>
      <c r="D43" s="5">
        <f t="shared" si="0"/>
        <v>0</v>
      </c>
      <c r="E43" s="2">
        <f>'платные на 2021-2022 год'!E150</f>
        <v>0</v>
      </c>
      <c r="F43" s="2">
        <f>'платные на 2021-2022 год'!F150</f>
        <v>0</v>
      </c>
      <c r="G43" s="5">
        <f>H43+I43</f>
        <v>0</v>
      </c>
      <c r="H43" s="2">
        <f>'платные на 2021-2022 год'!H150</f>
        <v>0</v>
      </c>
      <c r="I43" s="2">
        <f>'платные на 2021-2022 год'!I150</f>
        <v>0</v>
      </c>
    </row>
    <row r="44" spans="1:9" ht="75">
      <c r="A44" s="3" t="s">
        <v>68</v>
      </c>
      <c r="B44" s="1">
        <v>244</v>
      </c>
      <c r="C44" s="1">
        <v>320</v>
      </c>
      <c r="D44" s="5">
        <f t="shared" si="0"/>
        <v>0</v>
      </c>
      <c r="E44" s="2">
        <f>'платные на 2021-2022 год'!E151</f>
        <v>0</v>
      </c>
      <c r="F44" s="2">
        <f>'платные на 2021-2022 год'!F151</f>
        <v>0</v>
      </c>
      <c r="G44" s="5">
        <f>H44+I44</f>
        <v>0</v>
      </c>
      <c r="H44" s="2">
        <f>'платные на 2021-2022 год'!H151</f>
        <v>0</v>
      </c>
      <c r="I44" s="2">
        <f>'платные на 2021-2022 год'!I151</f>
        <v>0</v>
      </c>
    </row>
    <row r="45" spans="1:9" ht="75">
      <c r="A45" s="3" t="s">
        <v>60</v>
      </c>
      <c r="B45" s="1" t="s">
        <v>5</v>
      </c>
      <c r="C45" s="1">
        <v>340</v>
      </c>
      <c r="D45" s="5">
        <f t="shared" si="0"/>
        <v>0</v>
      </c>
      <c r="E45" s="2">
        <f>E47+E48+E49+E50+E51+E52+E53</f>
        <v>0</v>
      </c>
      <c r="F45" s="2">
        <f>F47+F48+F49+F50+F51+F52+F53</f>
        <v>0</v>
      </c>
      <c r="G45" s="5">
        <f>H45+I45</f>
        <v>0</v>
      </c>
      <c r="H45" s="2">
        <f>H47+H48+H49+H50+H51+H52+H53</f>
        <v>0</v>
      </c>
      <c r="I45" s="4">
        <f>I47+I48+I49+I50+I51+I52+I53</f>
        <v>0</v>
      </c>
    </row>
    <row r="46" spans="1:9" ht="18.75">
      <c r="A46" s="3" t="s">
        <v>6</v>
      </c>
      <c r="B46" s="1"/>
      <c r="C46" s="1"/>
      <c r="D46" s="5"/>
      <c r="E46" s="2"/>
      <c r="F46" s="2"/>
      <c r="G46" s="5"/>
      <c r="H46" s="2"/>
      <c r="I46" s="4"/>
    </row>
    <row r="47" spans="1:9" ht="131.25">
      <c r="A47" s="3" t="s">
        <v>37</v>
      </c>
      <c r="B47" s="1">
        <v>244</v>
      </c>
      <c r="C47" s="1">
        <v>341</v>
      </c>
      <c r="D47" s="5">
        <f aca="true" t="shared" si="4" ref="D47:D53">E47+F47</f>
        <v>0</v>
      </c>
      <c r="E47" s="2">
        <f>'платные на 2021-2022 год'!E154</f>
        <v>0</v>
      </c>
      <c r="F47" s="2">
        <f>'платные на 2021-2022 год'!F154</f>
        <v>0</v>
      </c>
      <c r="G47" s="5">
        <f aca="true" t="shared" si="5" ref="G47:G53">H47+I47</f>
        <v>0</v>
      </c>
      <c r="H47" s="2">
        <f>'платные на 2021-2022 год'!H154</f>
        <v>0</v>
      </c>
      <c r="I47" s="2">
        <f>'платные на 2021-2022 год'!I154</f>
        <v>0</v>
      </c>
    </row>
    <row r="48" spans="1:9" ht="56.25">
      <c r="A48" s="3" t="s">
        <v>38</v>
      </c>
      <c r="B48" s="1">
        <v>244</v>
      </c>
      <c r="C48" s="1">
        <v>342</v>
      </c>
      <c r="D48" s="5">
        <f t="shared" si="4"/>
        <v>0</v>
      </c>
      <c r="E48" s="2">
        <f>'платные на 2021-2022 год'!E155</f>
        <v>0</v>
      </c>
      <c r="F48" s="2">
        <f>'платные на 2021-2022 год'!F155</f>
        <v>0</v>
      </c>
      <c r="G48" s="5">
        <f t="shared" si="5"/>
        <v>0</v>
      </c>
      <c r="H48" s="2">
        <f>'платные на 2021-2022 год'!H155</f>
        <v>0</v>
      </c>
      <c r="I48" s="2">
        <f>'платные на 2021-2022 год'!I155</f>
        <v>0</v>
      </c>
    </row>
    <row r="49" spans="1:9" ht="75">
      <c r="A49" s="3" t="s">
        <v>39</v>
      </c>
      <c r="B49" s="1">
        <v>244</v>
      </c>
      <c r="C49" s="1">
        <v>343</v>
      </c>
      <c r="D49" s="5">
        <f t="shared" si="4"/>
        <v>0</v>
      </c>
      <c r="E49" s="2">
        <f>'платные на 2021-2022 год'!E156</f>
        <v>0</v>
      </c>
      <c r="F49" s="2">
        <f>'платные на 2021-2022 год'!F156</f>
        <v>0</v>
      </c>
      <c r="G49" s="5">
        <f t="shared" si="5"/>
        <v>0</v>
      </c>
      <c r="H49" s="2">
        <f>'платные на 2021-2022 год'!H156</f>
        <v>0</v>
      </c>
      <c r="I49" s="2">
        <f>'платные на 2021-2022 год'!I156</f>
        <v>0</v>
      </c>
    </row>
    <row r="50" spans="1:9" ht="75">
      <c r="A50" s="3" t="s">
        <v>40</v>
      </c>
      <c r="B50" s="1">
        <v>244</v>
      </c>
      <c r="C50" s="1">
        <v>344</v>
      </c>
      <c r="D50" s="5">
        <f t="shared" si="4"/>
        <v>0</v>
      </c>
      <c r="E50" s="2">
        <f>'платные на 2021-2022 год'!E157</f>
        <v>0</v>
      </c>
      <c r="F50" s="2">
        <f>'платные на 2021-2022 год'!F157</f>
        <v>0</v>
      </c>
      <c r="G50" s="5">
        <f t="shared" si="5"/>
        <v>0</v>
      </c>
      <c r="H50" s="2">
        <f>'платные на 2021-2022 год'!H157</f>
        <v>0</v>
      </c>
      <c r="I50" s="2">
        <f>'платные на 2021-2022 год'!I157</f>
        <v>0</v>
      </c>
    </row>
    <row r="51" spans="1:9" ht="56.25">
      <c r="A51" s="3" t="s">
        <v>41</v>
      </c>
      <c r="B51" s="1">
        <v>244</v>
      </c>
      <c r="C51" s="1">
        <v>345</v>
      </c>
      <c r="D51" s="5">
        <f t="shared" si="4"/>
        <v>0</v>
      </c>
      <c r="E51" s="2">
        <f>'платные на 2021-2022 год'!E158</f>
        <v>0</v>
      </c>
      <c r="F51" s="2">
        <f>'платные на 2021-2022 год'!F158</f>
        <v>0</v>
      </c>
      <c r="G51" s="5">
        <f t="shared" si="5"/>
        <v>0</v>
      </c>
      <c r="H51" s="2">
        <f>'платные на 2021-2022 год'!H158</f>
        <v>0</v>
      </c>
      <c r="I51" s="2">
        <f>'платные на 2021-2022 год'!I158</f>
        <v>0</v>
      </c>
    </row>
    <row r="52" spans="1:9" ht="75">
      <c r="A52" s="3" t="s">
        <v>42</v>
      </c>
      <c r="B52" s="1">
        <v>244</v>
      </c>
      <c r="C52" s="1">
        <v>346</v>
      </c>
      <c r="D52" s="5">
        <f t="shared" si="4"/>
        <v>0</v>
      </c>
      <c r="E52" s="2">
        <f>'платные на 2021-2022 год'!E159</f>
        <v>0</v>
      </c>
      <c r="F52" s="2">
        <f>'платные на 2021-2022 год'!F159</f>
        <v>0</v>
      </c>
      <c r="G52" s="5">
        <f t="shared" si="5"/>
        <v>0</v>
      </c>
      <c r="H52" s="2">
        <f>'платные на 2021-2022 год'!H159</f>
        <v>0</v>
      </c>
      <c r="I52" s="2">
        <f>'платные на 2021-2022 год'!I159</f>
        <v>0</v>
      </c>
    </row>
    <row r="53" spans="1:9" ht="112.5">
      <c r="A53" s="3" t="s">
        <v>43</v>
      </c>
      <c r="B53" s="1">
        <v>244</v>
      </c>
      <c r="C53" s="1">
        <v>349</v>
      </c>
      <c r="D53" s="5">
        <f t="shared" si="4"/>
        <v>0</v>
      </c>
      <c r="E53" s="2">
        <f>'платные на 2021-2022 год'!E160</f>
        <v>0</v>
      </c>
      <c r="F53" s="2">
        <f>'платные на 2021-2022 год'!F160</f>
        <v>0</v>
      </c>
      <c r="G53" s="5">
        <f t="shared" si="5"/>
        <v>0</v>
      </c>
      <c r="H53" s="2">
        <f>'платные на 2021-2022 год'!H160</f>
        <v>0</v>
      </c>
      <c r="I53" s="2">
        <f>'платные на 2021-2022 год'!I160</f>
        <v>0</v>
      </c>
    </row>
    <row r="54" spans="1:9" ht="32.25" customHeight="1">
      <c r="A54" s="102" t="s">
        <v>88</v>
      </c>
      <c r="B54" s="103"/>
      <c r="C54" s="103"/>
      <c r="D54" s="103"/>
      <c r="E54" s="103"/>
      <c r="F54" s="103"/>
      <c r="G54" s="103"/>
      <c r="H54" s="103"/>
      <c r="I54" s="104"/>
    </row>
    <row r="55" spans="1:9" ht="18.75">
      <c r="A55" s="3" t="s">
        <v>8</v>
      </c>
      <c r="B55" s="1" t="s">
        <v>5</v>
      </c>
      <c r="C55" s="1">
        <v>200</v>
      </c>
      <c r="D55" s="5">
        <f>E55+F55</f>
        <v>563000</v>
      </c>
      <c r="E55" s="2">
        <f>E57+E60+E79</f>
        <v>563000</v>
      </c>
      <c r="F55" s="2">
        <f>F57+F60+F79</f>
        <v>0</v>
      </c>
      <c r="G55" s="5">
        <f>H55+I55</f>
        <v>563000</v>
      </c>
      <c r="H55" s="2">
        <f>H57+H60+H79</f>
        <v>563000</v>
      </c>
      <c r="I55" s="4">
        <f>I57+I60+I79</f>
        <v>0</v>
      </c>
    </row>
    <row r="56" spans="1:9" ht="18.75">
      <c r="A56" s="3" t="s">
        <v>9</v>
      </c>
      <c r="B56" s="1"/>
      <c r="C56" s="1"/>
      <c r="D56" s="5"/>
      <c r="E56" s="2"/>
      <c r="F56" s="2"/>
      <c r="G56" s="5"/>
      <c r="H56" s="2"/>
      <c r="I56" s="4"/>
    </row>
    <row r="57" spans="1:9" ht="75">
      <c r="A57" s="3" t="s">
        <v>10</v>
      </c>
      <c r="B57" s="1" t="s">
        <v>5</v>
      </c>
      <c r="C57" s="1">
        <v>210</v>
      </c>
      <c r="D57" s="5">
        <f>E57+F57</f>
        <v>0</v>
      </c>
      <c r="E57" s="2">
        <f>E59</f>
        <v>0</v>
      </c>
      <c r="F57" s="2">
        <f>F59</f>
        <v>0</v>
      </c>
      <c r="G57" s="5">
        <f>H57+I57</f>
        <v>0</v>
      </c>
      <c r="H57" s="2">
        <f>H59</f>
        <v>0</v>
      </c>
      <c r="I57" s="4">
        <f>I59</f>
        <v>0</v>
      </c>
    </row>
    <row r="58" spans="1:9" ht="18.75">
      <c r="A58" s="3" t="s">
        <v>9</v>
      </c>
      <c r="B58" s="1"/>
      <c r="C58" s="1"/>
      <c r="D58" s="5"/>
      <c r="E58" s="2"/>
      <c r="F58" s="2"/>
      <c r="G58" s="5"/>
      <c r="H58" s="2"/>
      <c r="I58" s="4"/>
    </row>
    <row r="59" spans="1:9" ht="93.75">
      <c r="A59" s="3" t="s">
        <v>87</v>
      </c>
      <c r="B59" s="1">
        <v>244</v>
      </c>
      <c r="C59" s="1">
        <v>214</v>
      </c>
      <c r="D59" s="5">
        <f>E59+F59</f>
        <v>0</v>
      </c>
      <c r="E59" s="2">
        <f>'платные на 2021-2022 год'!E166</f>
        <v>0</v>
      </c>
      <c r="F59" s="2">
        <f>'платные на 2021-2022 год'!F166</f>
        <v>0</v>
      </c>
      <c r="G59" s="5">
        <f>H59+I59</f>
        <v>0</v>
      </c>
      <c r="H59" s="2">
        <f>'платные на 2021-2022 год'!H166</f>
        <v>0</v>
      </c>
      <c r="I59" s="2">
        <f>'платные на 2021-2022 год'!I166</f>
        <v>0</v>
      </c>
    </row>
    <row r="60" spans="1:9" ht="37.5">
      <c r="A60" s="3" t="s">
        <v>14</v>
      </c>
      <c r="B60" s="1" t="s">
        <v>5</v>
      </c>
      <c r="C60" s="1">
        <v>220</v>
      </c>
      <c r="D60" s="5">
        <f>E60+F60</f>
        <v>563000</v>
      </c>
      <c r="E60" s="2">
        <f>E62+E63+E64+E71+E72+E75+E78</f>
        <v>563000</v>
      </c>
      <c r="F60" s="2">
        <f>F62+F63+F64+F71+F72+F75+F78</f>
        <v>0</v>
      </c>
      <c r="G60" s="5">
        <f>H60+I60</f>
        <v>563000</v>
      </c>
      <c r="H60" s="2">
        <f>H62+H63+H64+H71+H72+H75+H78</f>
        <v>563000</v>
      </c>
      <c r="I60" s="4">
        <f>I62+I63+I64+I71+I72+I75+I78</f>
        <v>0</v>
      </c>
    </row>
    <row r="61" spans="1:9" ht="18.75">
      <c r="A61" s="3" t="s">
        <v>9</v>
      </c>
      <c r="B61" s="1"/>
      <c r="C61" s="1"/>
      <c r="D61" s="5"/>
      <c r="E61" s="2"/>
      <c r="F61" s="2"/>
      <c r="G61" s="5"/>
      <c r="H61" s="2"/>
      <c r="I61" s="4"/>
    </row>
    <row r="62" spans="1:9" ht="18.75">
      <c r="A62" s="3" t="s">
        <v>15</v>
      </c>
      <c r="B62" s="1">
        <v>244</v>
      </c>
      <c r="C62" s="1">
        <v>221</v>
      </c>
      <c r="D62" s="5">
        <f>E62+F62</f>
        <v>70000</v>
      </c>
      <c r="E62" s="2">
        <f>'платные на 2021-2022 год'!E169</f>
        <v>70000</v>
      </c>
      <c r="F62" s="2">
        <f>'платные на 2021-2022 год'!F169</f>
        <v>0</v>
      </c>
      <c r="G62" s="5">
        <f>H62+I62</f>
        <v>70000</v>
      </c>
      <c r="H62" s="2">
        <f>'платные на 2021-2022 год'!H169</f>
        <v>70000</v>
      </c>
      <c r="I62" s="2">
        <f>'платные на 2021-2022 год'!I169</f>
        <v>0</v>
      </c>
    </row>
    <row r="63" spans="1:9" ht="37.5">
      <c r="A63" s="3" t="s">
        <v>16</v>
      </c>
      <c r="B63" s="1">
        <v>244</v>
      </c>
      <c r="C63" s="1">
        <v>222</v>
      </c>
      <c r="D63" s="5">
        <f>E63+F63</f>
        <v>0</v>
      </c>
      <c r="E63" s="2">
        <f>'платные на 2021-2022 год'!E170</f>
        <v>0</v>
      </c>
      <c r="F63" s="2">
        <f>'платные на 2021-2022 год'!F170</f>
        <v>0</v>
      </c>
      <c r="G63" s="5">
        <f>H63+I63</f>
        <v>0</v>
      </c>
      <c r="H63" s="2">
        <f>'платные на 2021-2022 год'!H170</f>
        <v>0</v>
      </c>
      <c r="I63" s="2">
        <f>'платные на 2021-2022 год'!I170</f>
        <v>0</v>
      </c>
    </row>
    <row r="64" spans="1:9" ht="37.5">
      <c r="A64" s="3" t="s">
        <v>17</v>
      </c>
      <c r="B64" s="1" t="s">
        <v>5</v>
      </c>
      <c r="C64" s="1">
        <v>223</v>
      </c>
      <c r="D64" s="5">
        <f>E64+F64</f>
        <v>48000</v>
      </c>
      <c r="E64" s="2">
        <f>E66+E67+E68+E69+E70</f>
        <v>48000</v>
      </c>
      <c r="F64" s="2">
        <f>F66+F67+F68+F69+F70</f>
        <v>0</v>
      </c>
      <c r="G64" s="5">
        <f>H64+I64</f>
        <v>48000</v>
      </c>
      <c r="H64" s="2">
        <f>H66+H67+H68+H69+H70</f>
        <v>48000</v>
      </c>
      <c r="I64" s="4">
        <f>I66+I67+I68+I69+I70</f>
        <v>0</v>
      </c>
    </row>
    <row r="65" spans="1:9" ht="18.75">
      <c r="A65" s="3" t="s">
        <v>6</v>
      </c>
      <c r="B65" s="1"/>
      <c r="C65" s="1"/>
      <c r="D65" s="5"/>
      <c r="E65" s="2"/>
      <c r="F65" s="2"/>
      <c r="G65" s="5"/>
      <c r="H65" s="2"/>
      <c r="I65" s="4"/>
    </row>
    <row r="66" spans="1:9" ht="56.25">
      <c r="A66" s="3" t="s">
        <v>18</v>
      </c>
      <c r="B66" s="1">
        <v>244</v>
      </c>
      <c r="C66" s="1">
        <v>223</v>
      </c>
      <c r="D66" s="5">
        <f aca="true" t="shared" si="6" ref="D66:D71">E66+F66</f>
        <v>25000</v>
      </c>
      <c r="E66" s="2">
        <f>'платные на 2021-2022 год'!E173</f>
        <v>25000</v>
      </c>
      <c r="F66" s="2">
        <f>'платные на 2021-2022 год'!F173</f>
        <v>0</v>
      </c>
      <c r="G66" s="5">
        <f aca="true" t="shared" si="7" ref="G66:G71">H66+I66</f>
        <v>25000</v>
      </c>
      <c r="H66" s="2">
        <f>'платные на 2021-2022 год'!H173</f>
        <v>25000</v>
      </c>
      <c r="I66" s="2">
        <f>'платные на 2021-2022 год'!I173</f>
        <v>0</v>
      </c>
    </row>
    <row r="67" spans="1:9" ht="37.5">
      <c r="A67" s="3" t="s">
        <v>19</v>
      </c>
      <c r="B67" s="1">
        <v>244</v>
      </c>
      <c r="C67" s="1">
        <v>223</v>
      </c>
      <c r="D67" s="5">
        <f t="shared" si="6"/>
        <v>0</v>
      </c>
      <c r="E67" s="2">
        <f>'платные на 2021-2022 год'!E174</f>
        <v>0</v>
      </c>
      <c r="F67" s="2">
        <f>'платные на 2021-2022 год'!F174</f>
        <v>0</v>
      </c>
      <c r="G67" s="5">
        <f t="shared" si="7"/>
        <v>0</v>
      </c>
      <c r="H67" s="2">
        <f>'платные на 2021-2022 год'!H174</f>
        <v>0</v>
      </c>
      <c r="I67" s="2">
        <f>'платные на 2021-2022 год'!I174</f>
        <v>0</v>
      </c>
    </row>
    <row r="68" spans="1:9" ht="75">
      <c r="A68" s="3" t="s">
        <v>20</v>
      </c>
      <c r="B68" s="1">
        <v>244</v>
      </c>
      <c r="C68" s="1">
        <v>223</v>
      </c>
      <c r="D68" s="5">
        <f t="shared" si="6"/>
        <v>15000</v>
      </c>
      <c r="E68" s="2">
        <f>'платные на 2021-2022 год'!E175</f>
        <v>15000</v>
      </c>
      <c r="F68" s="2">
        <f>'платные на 2021-2022 год'!F175</f>
        <v>0</v>
      </c>
      <c r="G68" s="5">
        <f t="shared" si="7"/>
        <v>15000</v>
      </c>
      <c r="H68" s="2">
        <f>'платные на 2021-2022 год'!H175</f>
        <v>15000</v>
      </c>
      <c r="I68" s="2">
        <f>'платные на 2021-2022 год'!I175</f>
        <v>0</v>
      </c>
    </row>
    <row r="69" spans="1:9" ht="75">
      <c r="A69" s="3" t="s">
        <v>21</v>
      </c>
      <c r="B69" s="1">
        <v>244</v>
      </c>
      <c r="C69" s="1">
        <v>223</v>
      </c>
      <c r="D69" s="5">
        <f t="shared" si="6"/>
        <v>3000</v>
      </c>
      <c r="E69" s="2">
        <f>'платные на 2021-2022 год'!E176</f>
        <v>3000</v>
      </c>
      <c r="F69" s="2">
        <f>'платные на 2021-2022 год'!F176</f>
        <v>0</v>
      </c>
      <c r="G69" s="5">
        <f t="shared" si="7"/>
        <v>3000</v>
      </c>
      <c r="H69" s="2">
        <f>'платные на 2021-2022 год'!H176</f>
        <v>3000</v>
      </c>
      <c r="I69" s="2">
        <f>'платные на 2021-2022 год'!I176</f>
        <v>0</v>
      </c>
    </row>
    <row r="70" spans="1:9" ht="56.25">
      <c r="A70" s="3" t="s">
        <v>22</v>
      </c>
      <c r="B70" s="1">
        <v>244</v>
      </c>
      <c r="C70" s="1">
        <v>223</v>
      </c>
      <c r="D70" s="5">
        <f t="shared" si="6"/>
        <v>5000</v>
      </c>
      <c r="E70" s="2">
        <f>'платные на 2021-2022 год'!E177</f>
        <v>5000</v>
      </c>
      <c r="F70" s="2">
        <f>'платные на 2021-2022 год'!F177</f>
        <v>0</v>
      </c>
      <c r="G70" s="5">
        <f t="shared" si="7"/>
        <v>5000</v>
      </c>
      <c r="H70" s="2">
        <f>'платные на 2021-2022 год'!H177</f>
        <v>5000</v>
      </c>
      <c r="I70" s="2">
        <f>'платные на 2021-2022 год'!I177</f>
        <v>0</v>
      </c>
    </row>
    <row r="71" spans="1:9" ht="168.75">
      <c r="A71" s="3" t="s">
        <v>23</v>
      </c>
      <c r="B71" s="1">
        <v>244</v>
      </c>
      <c r="C71" s="1">
        <v>224</v>
      </c>
      <c r="D71" s="5">
        <f t="shared" si="6"/>
        <v>0</v>
      </c>
      <c r="E71" s="2">
        <f>'платные на 2021-2022 год'!E178</f>
        <v>0</v>
      </c>
      <c r="F71" s="2">
        <f>'платные на 2021-2022 год'!F178</f>
        <v>0</v>
      </c>
      <c r="G71" s="5">
        <f t="shared" si="7"/>
        <v>0</v>
      </c>
      <c r="H71" s="2">
        <f>'платные на 2021-2022 год'!H178</f>
        <v>0</v>
      </c>
      <c r="I71" s="2">
        <f>'платные на 2021-2022 год'!I178</f>
        <v>0</v>
      </c>
    </row>
    <row r="72" spans="1:9" ht="56.25">
      <c r="A72" s="3" t="s">
        <v>24</v>
      </c>
      <c r="B72" s="1" t="s">
        <v>5</v>
      </c>
      <c r="C72" s="1">
        <v>225</v>
      </c>
      <c r="D72" s="2">
        <f aca="true" t="shared" si="8" ref="D72:I72">D73+D74</f>
        <v>205000</v>
      </c>
      <c r="E72" s="2">
        <f t="shared" si="8"/>
        <v>205000</v>
      </c>
      <c r="F72" s="2">
        <f t="shared" si="8"/>
        <v>0</v>
      </c>
      <c r="G72" s="2">
        <f t="shared" si="8"/>
        <v>205000</v>
      </c>
      <c r="H72" s="2">
        <f t="shared" si="8"/>
        <v>205000</v>
      </c>
      <c r="I72" s="4">
        <f t="shared" si="8"/>
        <v>0</v>
      </c>
    </row>
    <row r="73" spans="1:9" ht="18.75">
      <c r="A73" s="68" t="s">
        <v>6</v>
      </c>
      <c r="B73" s="1">
        <v>243</v>
      </c>
      <c r="C73" s="1">
        <v>225</v>
      </c>
      <c r="D73" s="5">
        <f aca="true" t="shared" si="9" ref="D73:D83">E73+F73</f>
        <v>0</v>
      </c>
      <c r="E73" s="2">
        <f>'платные на 2021-2022 год'!E180</f>
        <v>0</v>
      </c>
      <c r="F73" s="2">
        <f>'платные на 2021-2022 год'!F180</f>
        <v>0</v>
      </c>
      <c r="G73" s="5">
        <f aca="true" t="shared" si="10" ref="G73:G83">H73+I73</f>
        <v>0</v>
      </c>
      <c r="H73" s="2">
        <f>'платные на 2021-2022 год'!H180</f>
        <v>0</v>
      </c>
      <c r="I73" s="2">
        <f>'платные на 2021-2022 год'!I180</f>
        <v>0</v>
      </c>
    </row>
    <row r="74" spans="1:9" ht="18.75">
      <c r="A74" s="68"/>
      <c r="B74" s="1">
        <v>244</v>
      </c>
      <c r="C74" s="1">
        <v>225</v>
      </c>
      <c r="D74" s="5">
        <f t="shared" si="9"/>
        <v>205000</v>
      </c>
      <c r="E74" s="2">
        <f>'платные на 2021-2022 год'!E181</f>
        <v>205000</v>
      </c>
      <c r="F74" s="2">
        <f>'платные на 2021-2022 год'!F181</f>
        <v>0</v>
      </c>
      <c r="G74" s="5">
        <f t="shared" si="10"/>
        <v>205000</v>
      </c>
      <c r="H74" s="2">
        <f>'платные на 2021-2022 год'!H181</f>
        <v>205000</v>
      </c>
      <c r="I74" s="2">
        <f>'платные на 2021-2022 год'!I181</f>
        <v>0</v>
      </c>
    </row>
    <row r="75" spans="1:9" ht="37.5">
      <c r="A75" s="3" t="s">
        <v>58</v>
      </c>
      <c r="B75" s="1" t="s">
        <v>5</v>
      </c>
      <c r="C75" s="1">
        <v>226</v>
      </c>
      <c r="D75" s="5">
        <f t="shared" si="9"/>
        <v>240000</v>
      </c>
      <c r="E75" s="2">
        <f>E76+E77</f>
        <v>240000</v>
      </c>
      <c r="F75" s="2">
        <f>F76+F77</f>
        <v>0</v>
      </c>
      <c r="G75" s="5">
        <f t="shared" si="10"/>
        <v>240000</v>
      </c>
      <c r="H75" s="2">
        <f>H76+H77</f>
        <v>240000</v>
      </c>
      <c r="I75" s="4">
        <f>I76+I77</f>
        <v>0</v>
      </c>
    </row>
    <row r="76" spans="1:9" ht="18.75">
      <c r="A76" s="68" t="s">
        <v>6</v>
      </c>
      <c r="B76" s="1">
        <v>243</v>
      </c>
      <c r="C76" s="1">
        <v>226</v>
      </c>
      <c r="D76" s="5">
        <f t="shared" si="9"/>
        <v>0</v>
      </c>
      <c r="E76" s="2">
        <f>'платные на 2021-2022 год'!E183</f>
        <v>0</v>
      </c>
      <c r="F76" s="2">
        <f>'платные на 2021-2022 год'!F183</f>
        <v>0</v>
      </c>
      <c r="G76" s="5">
        <f t="shared" si="10"/>
        <v>0</v>
      </c>
      <c r="H76" s="2">
        <f>'платные на 2021-2022 год'!H183</f>
        <v>0</v>
      </c>
      <c r="I76" s="2">
        <f>'платные на 2021-2022 год'!I183</f>
        <v>0</v>
      </c>
    </row>
    <row r="77" spans="1:9" ht="18.75">
      <c r="A77" s="68"/>
      <c r="B77" s="1">
        <v>244</v>
      </c>
      <c r="C77" s="1">
        <v>226</v>
      </c>
      <c r="D77" s="5">
        <f t="shared" si="9"/>
        <v>240000</v>
      </c>
      <c r="E77" s="2">
        <f>'платные на 2021-2022 год'!E184</f>
        <v>240000</v>
      </c>
      <c r="F77" s="2">
        <f>'платные на 2021-2022 год'!F184</f>
        <v>0</v>
      </c>
      <c r="G77" s="5">
        <f t="shared" si="10"/>
        <v>240000</v>
      </c>
      <c r="H77" s="2">
        <f>'платные на 2021-2022 год'!H184</f>
        <v>240000</v>
      </c>
      <c r="I77" s="2">
        <f>'платные на 2021-2022 год'!I184</f>
        <v>0</v>
      </c>
    </row>
    <row r="78" spans="1:9" ht="18.75">
      <c r="A78" s="3" t="s">
        <v>25</v>
      </c>
      <c r="B78" s="1">
        <v>244</v>
      </c>
      <c r="C78" s="1">
        <v>227</v>
      </c>
      <c r="D78" s="5">
        <f t="shared" si="9"/>
        <v>0</v>
      </c>
      <c r="E78" s="2">
        <f>'платные на 2021-2022 год'!E185</f>
        <v>0</v>
      </c>
      <c r="F78" s="2">
        <f>'платные на 2021-2022 год'!F185</f>
        <v>0</v>
      </c>
      <c r="G78" s="5">
        <f t="shared" si="10"/>
        <v>0</v>
      </c>
      <c r="H78" s="2">
        <f>'платные на 2021-2022 год'!H185</f>
        <v>0</v>
      </c>
      <c r="I78" s="2">
        <f>'платные на 2021-2022 год'!I185</f>
        <v>0</v>
      </c>
    </row>
    <row r="79" spans="1:9" ht="18.75">
      <c r="A79" s="3" t="s">
        <v>30</v>
      </c>
      <c r="B79" s="1" t="s">
        <v>5</v>
      </c>
      <c r="C79" s="1">
        <v>290</v>
      </c>
      <c r="D79" s="5">
        <f t="shared" si="9"/>
        <v>0</v>
      </c>
      <c r="E79" s="2">
        <f>E81+E82</f>
        <v>0</v>
      </c>
      <c r="F79" s="2">
        <f>F81+F82</f>
        <v>0</v>
      </c>
      <c r="G79" s="5">
        <f t="shared" si="10"/>
        <v>0</v>
      </c>
      <c r="H79" s="2">
        <f>H81+H82</f>
        <v>0</v>
      </c>
      <c r="I79" s="4">
        <f>I81+I82</f>
        <v>0</v>
      </c>
    </row>
    <row r="80" spans="1:9" ht="18.75">
      <c r="A80" s="3" t="s">
        <v>9</v>
      </c>
      <c r="B80" s="1"/>
      <c r="C80" s="1"/>
      <c r="D80" s="5">
        <f t="shared" si="9"/>
        <v>0</v>
      </c>
      <c r="E80" s="2"/>
      <c r="F80" s="2"/>
      <c r="G80" s="5">
        <f t="shared" si="10"/>
        <v>0</v>
      </c>
      <c r="H80" s="2"/>
      <c r="I80" s="4"/>
    </row>
    <row r="81" spans="1:9" ht="56.25">
      <c r="A81" s="3" t="s">
        <v>34</v>
      </c>
      <c r="B81" s="1">
        <v>244</v>
      </c>
      <c r="C81" s="1">
        <v>296</v>
      </c>
      <c r="D81" s="5">
        <f t="shared" si="9"/>
        <v>0</v>
      </c>
      <c r="E81" s="2">
        <f>'платные на 2021-2022 год'!E188</f>
        <v>0</v>
      </c>
      <c r="F81" s="2">
        <f>'платные на 2021-2022 год'!F188</f>
        <v>0</v>
      </c>
      <c r="G81" s="5">
        <f t="shared" si="10"/>
        <v>0</v>
      </c>
      <c r="H81" s="2">
        <f>'платные на 2021-2022 год'!H188</f>
        <v>0</v>
      </c>
      <c r="I81" s="2">
        <f>'платные на 2021-2022 год'!I188</f>
        <v>0</v>
      </c>
    </row>
    <row r="82" spans="1:9" ht="56.25">
      <c r="A82" s="3" t="s">
        <v>35</v>
      </c>
      <c r="B82" s="1">
        <v>244</v>
      </c>
      <c r="C82" s="1">
        <v>297</v>
      </c>
      <c r="D82" s="5">
        <f t="shared" si="9"/>
        <v>0</v>
      </c>
      <c r="E82" s="2">
        <f>'платные на 2021-2022 год'!E189</f>
        <v>0</v>
      </c>
      <c r="F82" s="2">
        <f>'платные на 2021-2022 год'!F189</f>
        <v>0</v>
      </c>
      <c r="G82" s="5">
        <f t="shared" si="10"/>
        <v>0</v>
      </c>
      <c r="H82" s="2">
        <f>'платные на 2021-2022 год'!H189</f>
        <v>0</v>
      </c>
      <c r="I82" s="2">
        <f>'платные на 2021-2022 год'!I189</f>
        <v>0</v>
      </c>
    </row>
    <row r="83" spans="1:9" ht="56.25">
      <c r="A83" s="3" t="s">
        <v>59</v>
      </c>
      <c r="B83" s="1" t="s">
        <v>5</v>
      </c>
      <c r="C83" s="1">
        <v>300</v>
      </c>
      <c r="D83" s="5">
        <f t="shared" si="9"/>
        <v>610000</v>
      </c>
      <c r="E83" s="2">
        <f>E85+E87+E86</f>
        <v>610000</v>
      </c>
      <c r="F83" s="2">
        <f>F85+F87+F86</f>
        <v>0</v>
      </c>
      <c r="G83" s="5">
        <f t="shared" si="10"/>
        <v>610000</v>
      </c>
      <c r="H83" s="2">
        <f>H85+H87+H86</f>
        <v>610000</v>
      </c>
      <c r="I83" s="4">
        <f>I85+I87+I86</f>
        <v>0</v>
      </c>
    </row>
    <row r="84" spans="1:9" ht="18.75">
      <c r="A84" s="3" t="s">
        <v>9</v>
      </c>
      <c r="B84" s="1"/>
      <c r="C84" s="1"/>
      <c r="D84" s="5"/>
      <c r="E84" s="2"/>
      <c r="F84" s="2"/>
      <c r="G84" s="5"/>
      <c r="H84" s="2"/>
      <c r="I84" s="4"/>
    </row>
    <row r="85" spans="1:9" ht="75.75" customHeight="1">
      <c r="A85" s="3" t="s">
        <v>36</v>
      </c>
      <c r="B85" s="1">
        <v>244</v>
      </c>
      <c r="C85" s="1">
        <v>310</v>
      </c>
      <c r="D85" s="5">
        <f>E85+F85</f>
        <v>350000</v>
      </c>
      <c r="E85" s="2">
        <f>'платные на 2021-2022 год'!E192</f>
        <v>350000</v>
      </c>
      <c r="F85" s="2">
        <f>'платные на 2021-2022 год'!F192</f>
        <v>0</v>
      </c>
      <c r="G85" s="5">
        <f>H85+I85</f>
        <v>350000</v>
      </c>
      <c r="H85" s="2">
        <f>'платные на 2021-2022 год'!H192</f>
        <v>350000</v>
      </c>
      <c r="I85" s="2">
        <f>'платные на 2021-2022 год'!I192</f>
        <v>0</v>
      </c>
    </row>
    <row r="86" spans="1:9" ht="75.75" customHeight="1">
      <c r="A86" s="3" t="s">
        <v>68</v>
      </c>
      <c r="B86" s="1">
        <v>244</v>
      </c>
      <c r="C86" s="1">
        <v>320</v>
      </c>
      <c r="D86" s="5">
        <f>E86+F86</f>
        <v>0</v>
      </c>
      <c r="E86" s="2">
        <f>'платные на 2021-2022 год'!E193</f>
        <v>0</v>
      </c>
      <c r="F86" s="2">
        <f>'платные на 2021-2022 год'!F193</f>
        <v>0</v>
      </c>
      <c r="G86" s="5">
        <f>H86+I86</f>
        <v>0</v>
      </c>
      <c r="H86" s="2">
        <f>'платные на 2021-2022 год'!H193</f>
        <v>0</v>
      </c>
      <c r="I86" s="2">
        <f>'платные на 2021-2022 год'!I193</f>
        <v>0</v>
      </c>
    </row>
    <row r="87" spans="1:9" ht="75.75" customHeight="1">
      <c r="A87" s="3" t="s">
        <v>60</v>
      </c>
      <c r="B87" s="1" t="s">
        <v>5</v>
      </c>
      <c r="C87" s="1">
        <v>340</v>
      </c>
      <c r="D87" s="5">
        <f>E87+F87</f>
        <v>260000</v>
      </c>
      <c r="E87" s="2">
        <f>E89+E90+E91+E92+E93+E94+E95</f>
        <v>260000</v>
      </c>
      <c r="F87" s="2">
        <f>F89+F90+F91+F92+F93+F94+F95</f>
        <v>0</v>
      </c>
      <c r="G87" s="5">
        <f>H87+I87</f>
        <v>260000</v>
      </c>
      <c r="H87" s="2">
        <f>H89+H90+H91+H92+H93+H94+H95</f>
        <v>260000</v>
      </c>
      <c r="I87" s="4">
        <f>I89+I90+I91+I92+I93+I94+I95</f>
        <v>0</v>
      </c>
    </row>
    <row r="88" spans="1:9" ht="18.75">
      <c r="A88" s="3" t="s">
        <v>6</v>
      </c>
      <c r="B88" s="1"/>
      <c r="C88" s="1"/>
      <c r="D88" s="5"/>
      <c r="E88" s="2"/>
      <c r="F88" s="2"/>
      <c r="G88" s="5"/>
      <c r="H88" s="2"/>
      <c r="I88" s="4"/>
    </row>
    <row r="89" spans="1:9" ht="156" customHeight="1">
      <c r="A89" s="3" t="s">
        <v>37</v>
      </c>
      <c r="B89" s="1">
        <v>244</v>
      </c>
      <c r="C89" s="1">
        <v>341</v>
      </c>
      <c r="D89" s="5">
        <f aca="true" t="shared" si="11" ref="D89:D95">E89+F89</f>
        <v>0</v>
      </c>
      <c r="E89" s="2">
        <f>'платные на 2021-2022 год'!E196</f>
        <v>0</v>
      </c>
      <c r="F89" s="2">
        <f>'платные на 2021-2022 год'!F196</f>
        <v>0</v>
      </c>
      <c r="G89" s="5">
        <f aca="true" t="shared" si="12" ref="G89:G95">H89+I89</f>
        <v>0</v>
      </c>
      <c r="H89" s="2">
        <f>'платные на 2021-2022 год'!H196</f>
        <v>0</v>
      </c>
      <c r="I89" s="2">
        <f>'платные на 2021-2022 год'!I196</f>
        <v>0</v>
      </c>
    </row>
    <row r="90" spans="1:9" ht="94.5" customHeight="1">
      <c r="A90" s="3" t="s">
        <v>38</v>
      </c>
      <c r="B90" s="1">
        <v>244</v>
      </c>
      <c r="C90" s="1">
        <v>342</v>
      </c>
      <c r="D90" s="5">
        <f t="shared" si="11"/>
        <v>0</v>
      </c>
      <c r="E90" s="2">
        <f>'платные на 2021-2022 год'!E197</f>
        <v>0</v>
      </c>
      <c r="F90" s="2">
        <f>'платные на 2021-2022 год'!F197</f>
        <v>0</v>
      </c>
      <c r="G90" s="5">
        <f t="shared" si="12"/>
        <v>0</v>
      </c>
      <c r="H90" s="2">
        <f>'платные на 2021-2022 год'!H197</f>
        <v>0</v>
      </c>
      <c r="I90" s="2">
        <f>'платные на 2021-2022 год'!I197</f>
        <v>0</v>
      </c>
    </row>
    <row r="91" spans="1:9" ht="94.5" customHeight="1">
      <c r="A91" s="3" t="s">
        <v>39</v>
      </c>
      <c r="B91" s="1">
        <v>244</v>
      </c>
      <c r="C91" s="1">
        <v>343</v>
      </c>
      <c r="D91" s="5">
        <f t="shared" si="11"/>
        <v>10000</v>
      </c>
      <c r="E91" s="2">
        <f>'платные на 2021-2022 год'!E198</f>
        <v>10000</v>
      </c>
      <c r="F91" s="2">
        <f>'платные на 2021-2022 год'!F198</f>
        <v>0</v>
      </c>
      <c r="G91" s="5">
        <f t="shared" si="12"/>
        <v>10000</v>
      </c>
      <c r="H91" s="2">
        <f>'платные на 2021-2022 год'!H198</f>
        <v>10000</v>
      </c>
      <c r="I91" s="2">
        <f>'платные на 2021-2022 год'!I198</f>
        <v>0</v>
      </c>
    </row>
    <row r="92" spans="1:9" ht="94.5" customHeight="1">
      <c r="A92" s="3" t="s">
        <v>40</v>
      </c>
      <c r="B92" s="1">
        <v>244</v>
      </c>
      <c r="C92" s="1">
        <v>344</v>
      </c>
      <c r="D92" s="5">
        <f t="shared" si="11"/>
        <v>150000</v>
      </c>
      <c r="E92" s="2">
        <f>'платные на 2021-2022 год'!E199</f>
        <v>150000</v>
      </c>
      <c r="F92" s="2">
        <f>'платные на 2021-2022 год'!F199</f>
        <v>0</v>
      </c>
      <c r="G92" s="5">
        <f t="shared" si="12"/>
        <v>150000</v>
      </c>
      <c r="H92" s="2">
        <f>'платные на 2021-2022 год'!H199</f>
        <v>150000</v>
      </c>
      <c r="I92" s="2">
        <f>'платные на 2021-2022 год'!I199</f>
        <v>0</v>
      </c>
    </row>
    <row r="93" spans="1:9" ht="94.5" customHeight="1">
      <c r="A93" s="3" t="s">
        <v>41</v>
      </c>
      <c r="B93" s="1">
        <v>244</v>
      </c>
      <c r="C93" s="1">
        <v>345</v>
      </c>
      <c r="D93" s="5">
        <f t="shared" si="11"/>
        <v>0</v>
      </c>
      <c r="E93" s="2">
        <f>'платные на 2021-2022 год'!E200</f>
        <v>0</v>
      </c>
      <c r="F93" s="2">
        <f>'платные на 2021-2022 год'!F200</f>
        <v>0</v>
      </c>
      <c r="G93" s="5">
        <f t="shared" si="12"/>
        <v>0</v>
      </c>
      <c r="H93" s="2">
        <f>'платные на 2021-2022 год'!H200</f>
        <v>0</v>
      </c>
      <c r="I93" s="2">
        <f>'платные на 2021-2022 год'!I200</f>
        <v>0</v>
      </c>
    </row>
    <row r="94" spans="1:9" ht="94.5" customHeight="1">
      <c r="A94" s="3" t="s">
        <v>42</v>
      </c>
      <c r="B94" s="1">
        <v>244</v>
      </c>
      <c r="C94" s="1">
        <v>346</v>
      </c>
      <c r="D94" s="5">
        <f t="shared" si="11"/>
        <v>80000</v>
      </c>
      <c r="E94" s="2">
        <f>'платные на 2021-2022 год'!E201</f>
        <v>80000</v>
      </c>
      <c r="F94" s="2">
        <f>'платные на 2021-2022 год'!F201</f>
        <v>0</v>
      </c>
      <c r="G94" s="5">
        <f t="shared" si="12"/>
        <v>80000</v>
      </c>
      <c r="H94" s="2">
        <f>'платные на 2021-2022 год'!H201</f>
        <v>80000</v>
      </c>
      <c r="I94" s="2">
        <f>'платные на 2021-2022 год'!I201</f>
        <v>0</v>
      </c>
    </row>
    <row r="95" spans="1:9" ht="132" customHeight="1">
      <c r="A95" s="3" t="s">
        <v>43</v>
      </c>
      <c r="B95" s="1">
        <v>244</v>
      </c>
      <c r="C95" s="1">
        <v>349</v>
      </c>
      <c r="D95" s="5">
        <f t="shared" si="11"/>
        <v>20000</v>
      </c>
      <c r="E95" s="2">
        <f>'платные на 2021-2022 год'!E202</f>
        <v>20000</v>
      </c>
      <c r="F95" s="2">
        <f>'платные на 2021-2022 год'!F202</f>
        <v>0</v>
      </c>
      <c r="G95" s="5">
        <f t="shared" si="12"/>
        <v>20000</v>
      </c>
      <c r="H95" s="2">
        <f>'платные на 2021-2022 год'!H202</f>
        <v>20000</v>
      </c>
      <c r="I95" s="2">
        <f>'платные на 2021-2022 год'!I202</f>
        <v>0</v>
      </c>
    </row>
    <row r="96" ht="15">
      <c r="A96" s="9"/>
    </row>
    <row r="97" spans="1:6" ht="37.5">
      <c r="A97" s="12" t="s">
        <v>52</v>
      </c>
      <c r="B97" s="74"/>
      <c r="C97" s="74"/>
      <c r="D97" s="8"/>
      <c r="E97" s="74" t="s">
        <v>106</v>
      </c>
      <c r="F97" s="74"/>
    </row>
    <row r="98" spans="1:6" ht="18.75">
      <c r="A98" s="12"/>
      <c r="B98" s="79" t="s">
        <v>53</v>
      </c>
      <c r="C98" s="79"/>
      <c r="D98" s="8"/>
      <c r="E98" s="79" t="s">
        <v>54</v>
      </c>
      <c r="F98" s="79"/>
    </row>
    <row r="99" spans="1:6" ht="18.75">
      <c r="A99" s="12"/>
      <c r="B99" s="8"/>
      <c r="C99" s="8"/>
      <c r="D99" s="8"/>
      <c r="E99" s="8"/>
      <c r="F99" s="8"/>
    </row>
    <row r="100" spans="1:6" ht="37.5">
      <c r="A100" s="12" t="s">
        <v>55</v>
      </c>
      <c r="B100" s="74"/>
      <c r="C100" s="74"/>
      <c r="D100" s="8"/>
      <c r="E100" s="74" t="s">
        <v>107</v>
      </c>
      <c r="F100" s="74"/>
    </row>
    <row r="101" spans="1:6" ht="18.75">
      <c r="A101" s="12"/>
      <c r="B101" s="79" t="s">
        <v>53</v>
      </c>
      <c r="C101" s="79"/>
      <c r="D101" s="8"/>
      <c r="E101" s="79" t="s">
        <v>54</v>
      </c>
      <c r="F101" s="79"/>
    </row>
    <row r="102" spans="1:6" ht="18.75">
      <c r="A102" s="12"/>
      <c r="B102" s="29"/>
      <c r="C102" s="29"/>
      <c r="D102" s="8"/>
      <c r="E102" s="29"/>
      <c r="F102" s="29"/>
    </row>
    <row r="103" spans="1:6" ht="18.75">
      <c r="A103" s="12" t="s">
        <v>56</v>
      </c>
      <c r="B103" s="74"/>
      <c r="C103" s="74"/>
      <c r="D103" s="8"/>
      <c r="E103" s="74" t="s">
        <v>107</v>
      </c>
      <c r="F103" s="74"/>
    </row>
    <row r="104" spans="1:6" ht="18.75">
      <c r="A104" s="12"/>
      <c r="B104" s="79" t="s">
        <v>53</v>
      </c>
      <c r="C104" s="79"/>
      <c r="D104" s="8"/>
      <c r="E104" s="79" t="s">
        <v>54</v>
      </c>
      <c r="F104" s="79"/>
    </row>
    <row r="105" spans="1:6" ht="37.5">
      <c r="A105" s="12" t="s">
        <v>112</v>
      </c>
      <c r="B105" s="8"/>
      <c r="C105" s="8"/>
      <c r="D105" s="8"/>
      <c r="E105" s="8"/>
      <c r="F105" s="8"/>
    </row>
    <row r="106" spans="1:6" ht="18.75">
      <c r="A106" s="82" t="s">
        <v>108</v>
      </c>
      <c r="B106" s="82"/>
      <c r="C106" s="8"/>
      <c r="D106" s="8"/>
      <c r="E106" s="8"/>
      <c r="F106" s="8"/>
    </row>
    <row r="107" ht="15"/>
    <row r="108" ht="15"/>
    <row r="109" ht="15"/>
    <row r="110" ht="15"/>
    <row r="111" ht="15"/>
  </sheetData>
  <sheetProtection/>
  <mergeCells count="30">
    <mergeCell ref="H6:I6"/>
    <mergeCell ref="A76:A77"/>
    <mergeCell ref="A1:I1"/>
    <mergeCell ref="A2:I2"/>
    <mergeCell ref="A5:A7"/>
    <mergeCell ref="B5:B7"/>
    <mergeCell ref="C5:C7"/>
    <mergeCell ref="D5:D7"/>
    <mergeCell ref="E5:F5"/>
    <mergeCell ref="G5:G7"/>
    <mergeCell ref="H5:I5"/>
    <mergeCell ref="B98:C98"/>
    <mergeCell ref="E98:F98"/>
    <mergeCell ref="E6:F6"/>
    <mergeCell ref="A12:I12"/>
    <mergeCell ref="A31:A32"/>
    <mergeCell ref="B97:C97"/>
    <mergeCell ref="E97:F97"/>
    <mergeCell ref="A34:A35"/>
    <mergeCell ref="A54:I54"/>
    <mergeCell ref="A73:A74"/>
    <mergeCell ref="A106:B106"/>
    <mergeCell ref="B100:C100"/>
    <mergeCell ref="E100:F100"/>
    <mergeCell ref="B101:C101"/>
    <mergeCell ref="E101:F101"/>
    <mergeCell ref="B103:C103"/>
    <mergeCell ref="E103:F103"/>
    <mergeCell ref="B104:C104"/>
    <mergeCell ref="E104:F104"/>
  </mergeCells>
  <printOptions/>
  <pageMargins left="1.3779527559055118" right="0.3937007874015748" top="0.984251968503937" bottom="0.7874015748031497" header="0.31496062992125984" footer="0.31496062992125984"/>
  <pageSetup firstPageNumber="12" useFirstPageNumber="1" horizontalDpi="600" verticalDpi="600" orientation="landscape" paperSize="9" scale="7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P202"/>
  <sheetViews>
    <sheetView view="pageBreakPreview" zoomScale="60" zoomScalePageLayoutView="0" workbookViewId="0" topLeftCell="A1">
      <selection activeCell="H6" sqref="H6"/>
    </sheetView>
  </sheetViews>
  <sheetFormatPr defaultColWidth="8.8515625" defaultRowHeight="15"/>
  <cols>
    <col min="1" max="1" width="24.7109375" style="7" customWidth="1"/>
    <col min="2" max="2" width="15.28125" style="7" customWidth="1"/>
    <col min="3" max="3" width="14.00390625" style="7" customWidth="1"/>
    <col min="4" max="9" width="16.7109375" style="7" customWidth="1"/>
    <col min="10" max="11" width="8.8515625" style="7" customWidth="1"/>
    <col min="12" max="12" width="12.28125" style="7" bestFit="1" customWidth="1"/>
    <col min="13" max="14" width="8.8515625" style="7" customWidth="1"/>
    <col min="15" max="15" width="12.28125" style="7" bestFit="1" customWidth="1"/>
    <col min="16" max="16384" width="8.8515625" style="7" customWidth="1"/>
  </cols>
  <sheetData>
    <row r="1" spans="1:9" ht="18.75">
      <c r="A1" s="73" t="s">
        <v>101</v>
      </c>
      <c r="B1" s="73"/>
      <c r="C1" s="73"/>
      <c r="D1" s="73"/>
      <c r="E1" s="73"/>
      <c r="F1" s="73"/>
      <c r="G1" s="73"/>
      <c r="H1" s="73"/>
      <c r="I1" s="73"/>
    </row>
    <row r="2" spans="1:9" ht="18.75">
      <c r="A2" s="73" t="s">
        <v>118</v>
      </c>
      <c r="B2" s="73"/>
      <c r="C2" s="73"/>
      <c r="D2" s="73"/>
      <c r="E2" s="73"/>
      <c r="F2" s="73"/>
      <c r="G2" s="73"/>
      <c r="H2" s="73"/>
      <c r="I2" s="73"/>
    </row>
    <row r="3" ht="15">
      <c r="A3" s="13"/>
    </row>
    <row r="4" spans="1:9" ht="19.5" thickBot="1">
      <c r="A4" s="6"/>
      <c r="F4" s="6"/>
      <c r="I4" s="6" t="s">
        <v>51</v>
      </c>
    </row>
    <row r="5" spans="1:9" ht="18" customHeight="1">
      <c r="A5" s="75" t="s">
        <v>0</v>
      </c>
      <c r="B5" s="71" t="s">
        <v>45</v>
      </c>
      <c r="C5" s="77" t="s">
        <v>46</v>
      </c>
      <c r="D5" s="71" t="s">
        <v>1</v>
      </c>
      <c r="E5" s="71" t="s">
        <v>110</v>
      </c>
      <c r="F5" s="71"/>
      <c r="G5" s="71" t="s">
        <v>1</v>
      </c>
      <c r="H5" s="71" t="s">
        <v>111</v>
      </c>
      <c r="I5" s="56"/>
    </row>
    <row r="6" spans="1:9" ht="126.75" thickBot="1">
      <c r="A6" s="76"/>
      <c r="B6" s="72"/>
      <c r="C6" s="78"/>
      <c r="D6" s="72"/>
      <c r="E6" s="20" t="s">
        <v>3</v>
      </c>
      <c r="F6" s="20" t="s">
        <v>4</v>
      </c>
      <c r="G6" s="72"/>
      <c r="H6" s="20" t="s">
        <v>3</v>
      </c>
      <c r="I6" s="21" t="s">
        <v>4</v>
      </c>
    </row>
    <row r="7" spans="1:9" ht="19.5" thickBot="1">
      <c r="A7" s="39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  <c r="I7" s="41">
        <v>9</v>
      </c>
    </row>
    <row r="8" spans="1:9" ht="56.25">
      <c r="A8" s="22" t="s">
        <v>47</v>
      </c>
      <c r="B8" s="23" t="s">
        <v>5</v>
      </c>
      <c r="C8" s="23" t="s">
        <v>5</v>
      </c>
      <c r="D8" s="24">
        <f>E8+F8</f>
        <v>0</v>
      </c>
      <c r="E8" s="24"/>
      <c r="F8" s="24"/>
      <c r="G8" s="24">
        <f>H8+I8</f>
        <v>0</v>
      </c>
      <c r="H8" s="24"/>
      <c r="I8" s="25"/>
    </row>
    <row r="9" spans="1:9" ht="56.25">
      <c r="A9" s="3" t="s">
        <v>48</v>
      </c>
      <c r="B9" s="1" t="s">
        <v>5</v>
      </c>
      <c r="C9" s="1" t="s">
        <v>5</v>
      </c>
      <c r="D9" s="5">
        <f aca="true" t="shared" si="0" ref="D9:D72">E9+F9</f>
        <v>0</v>
      </c>
      <c r="E9" s="5">
        <f>E10+E8-E25+E98</f>
        <v>0</v>
      </c>
      <c r="F9" s="5">
        <f>F10+F8-F25+F98</f>
        <v>0</v>
      </c>
      <c r="G9" s="5">
        <f>H9+I9</f>
        <v>0</v>
      </c>
      <c r="H9" s="5">
        <f>H10+H8-H25+H98</f>
        <v>0</v>
      </c>
      <c r="I9" s="14">
        <f>I10+I8-I25+I98</f>
        <v>0</v>
      </c>
    </row>
    <row r="10" spans="1:9" ht="18.75">
      <c r="A10" s="3" t="s">
        <v>49</v>
      </c>
      <c r="B10" s="1" t="s">
        <v>5</v>
      </c>
      <c r="C10" s="1" t="s">
        <v>5</v>
      </c>
      <c r="D10" s="2">
        <f>E10+F10</f>
        <v>0</v>
      </c>
      <c r="E10" s="2">
        <f>E12</f>
        <v>0</v>
      </c>
      <c r="F10" s="2">
        <f>F12</f>
        <v>0</v>
      </c>
      <c r="G10" s="2">
        <f>H10+I10</f>
        <v>0</v>
      </c>
      <c r="H10" s="2">
        <f>H12</f>
        <v>0</v>
      </c>
      <c r="I10" s="4">
        <f>I12</f>
        <v>0</v>
      </c>
    </row>
    <row r="11" spans="1:9" ht="18.75">
      <c r="A11" s="3" t="s">
        <v>6</v>
      </c>
      <c r="B11" s="1"/>
      <c r="C11" s="1"/>
      <c r="D11" s="2"/>
      <c r="E11" s="2"/>
      <c r="F11" s="2"/>
      <c r="G11" s="2"/>
      <c r="H11" s="2"/>
      <c r="I11" s="4"/>
    </row>
    <row r="12" spans="1:9" ht="18.75">
      <c r="A12" s="3" t="s">
        <v>62</v>
      </c>
      <c r="B12" s="1">
        <v>180</v>
      </c>
      <c r="C12" s="1" t="s">
        <v>5</v>
      </c>
      <c r="D12" s="2">
        <f t="shared" si="0"/>
        <v>0</v>
      </c>
      <c r="E12" s="2">
        <f>SUM(E13:E24)</f>
        <v>0</v>
      </c>
      <c r="F12" s="2">
        <f>SUM(F13:F24)</f>
        <v>0</v>
      </c>
      <c r="G12" s="2">
        <f aca="true" t="shared" si="1" ref="G12:G25">H12+I12</f>
        <v>0</v>
      </c>
      <c r="H12" s="2">
        <f>SUM(H13:H24)</f>
        <v>0</v>
      </c>
      <c r="I12" s="4">
        <f>SUM(I13:I24)</f>
        <v>0</v>
      </c>
    </row>
    <row r="13" spans="1:9" ht="18.75">
      <c r="A13" s="3" t="s">
        <v>6</v>
      </c>
      <c r="B13" s="1"/>
      <c r="C13" s="1"/>
      <c r="D13" s="2">
        <f t="shared" si="0"/>
        <v>0</v>
      </c>
      <c r="E13" s="2"/>
      <c r="F13" s="2"/>
      <c r="G13" s="2">
        <f t="shared" si="1"/>
        <v>0</v>
      </c>
      <c r="H13" s="2"/>
      <c r="I13" s="4"/>
    </row>
    <row r="14" spans="1:9" ht="18.75">
      <c r="A14" s="3"/>
      <c r="B14" s="1"/>
      <c r="C14" s="1"/>
      <c r="D14" s="2">
        <f t="shared" si="0"/>
        <v>0</v>
      </c>
      <c r="E14" s="2"/>
      <c r="F14" s="2"/>
      <c r="G14" s="2">
        <f t="shared" si="1"/>
        <v>0</v>
      </c>
      <c r="H14" s="2"/>
      <c r="I14" s="4"/>
    </row>
    <row r="15" spans="1:9" ht="18.75">
      <c r="A15" s="3"/>
      <c r="B15" s="1"/>
      <c r="C15" s="1"/>
      <c r="D15" s="2">
        <f t="shared" si="0"/>
        <v>0</v>
      </c>
      <c r="E15" s="2"/>
      <c r="F15" s="2"/>
      <c r="G15" s="2">
        <f t="shared" si="1"/>
        <v>0</v>
      </c>
      <c r="H15" s="2"/>
      <c r="I15" s="4"/>
    </row>
    <row r="16" spans="1:9" ht="18.75">
      <c r="A16" s="3"/>
      <c r="B16" s="1"/>
      <c r="C16" s="1"/>
      <c r="D16" s="2">
        <f t="shared" si="0"/>
        <v>0</v>
      </c>
      <c r="E16" s="2"/>
      <c r="F16" s="2"/>
      <c r="G16" s="2">
        <f t="shared" si="1"/>
        <v>0</v>
      </c>
      <c r="H16" s="2"/>
      <c r="I16" s="4"/>
    </row>
    <row r="17" spans="1:9" ht="18.75">
      <c r="A17" s="3"/>
      <c r="B17" s="1"/>
      <c r="C17" s="1"/>
      <c r="D17" s="2">
        <f t="shared" si="0"/>
        <v>0</v>
      </c>
      <c r="E17" s="2"/>
      <c r="F17" s="2"/>
      <c r="G17" s="2">
        <f t="shared" si="1"/>
        <v>0</v>
      </c>
      <c r="H17" s="2"/>
      <c r="I17" s="4"/>
    </row>
    <row r="18" spans="1:9" ht="18.75">
      <c r="A18" s="3"/>
      <c r="B18" s="1"/>
      <c r="C18" s="1"/>
      <c r="D18" s="2">
        <f t="shared" si="0"/>
        <v>0</v>
      </c>
      <c r="E18" s="2"/>
      <c r="F18" s="2"/>
      <c r="G18" s="2">
        <f t="shared" si="1"/>
        <v>0</v>
      </c>
      <c r="H18" s="2"/>
      <c r="I18" s="4"/>
    </row>
    <row r="19" spans="1:9" ht="18.75">
      <c r="A19" s="3"/>
      <c r="B19" s="1"/>
      <c r="C19" s="1"/>
      <c r="D19" s="2">
        <f t="shared" si="0"/>
        <v>0</v>
      </c>
      <c r="E19" s="2"/>
      <c r="F19" s="2"/>
      <c r="G19" s="2">
        <f t="shared" si="1"/>
        <v>0</v>
      </c>
      <c r="H19" s="2"/>
      <c r="I19" s="4"/>
    </row>
    <row r="20" spans="1:9" ht="18.75">
      <c r="A20" s="3"/>
      <c r="B20" s="1"/>
      <c r="C20" s="1"/>
      <c r="D20" s="2">
        <f t="shared" si="0"/>
        <v>0</v>
      </c>
      <c r="E20" s="2"/>
      <c r="F20" s="2"/>
      <c r="G20" s="2">
        <f t="shared" si="1"/>
        <v>0</v>
      </c>
      <c r="H20" s="2"/>
      <c r="I20" s="4"/>
    </row>
    <row r="21" spans="1:9" ht="18.75">
      <c r="A21" s="3"/>
      <c r="B21" s="1"/>
      <c r="C21" s="1"/>
      <c r="D21" s="2">
        <f t="shared" si="0"/>
        <v>0</v>
      </c>
      <c r="E21" s="2"/>
      <c r="F21" s="2"/>
      <c r="G21" s="2">
        <f t="shared" si="1"/>
        <v>0</v>
      </c>
      <c r="H21" s="2"/>
      <c r="I21" s="4"/>
    </row>
    <row r="22" spans="1:9" ht="18.75">
      <c r="A22" s="3"/>
      <c r="B22" s="1"/>
      <c r="C22" s="1"/>
      <c r="D22" s="2">
        <f t="shared" si="0"/>
        <v>0</v>
      </c>
      <c r="E22" s="2"/>
      <c r="F22" s="2"/>
      <c r="G22" s="2">
        <f t="shared" si="1"/>
        <v>0</v>
      </c>
      <c r="H22" s="2"/>
      <c r="I22" s="4"/>
    </row>
    <row r="23" spans="1:9" ht="18.75">
      <c r="A23" s="3"/>
      <c r="B23" s="1"/>
      <c r="C23" s="1"/>
      <c r="D23" s="2">
        <f t="shared" si="0"/>
        <v>0</v>
      </c>
      <c r="E23" s="2"/>
      <c r="F23" s="2"/>
      <c r="G23" s="2">
        <f t="shared" si="1"/>
        <v>0</v>
      </c>
      <c r="H23" s="2"/>
      <c r="I23" s="4"/>
    </row>
    <row r="24" spans="1:9" ht="18.75">
      <c r="A24" s="3"/>
      <c r="B24" s="1"/>
      <c r="C24" s="1"/>
      <c r="D24" s="2">
        <f t="shared" si="0"/>
        <v>0</v>
      </c>
      <c r="E24" s="2"/>
      <c r="F24" s="2"/>
      <c r="G24" s="2">
        <f t="shared" si="1"/>
        <v>0</v>
      </c>
      <c r="H24" s="2"/>
      <c r="I24" s="4"/>
    </row>
    <row r="25" spans="1:9" ht="18.75">
      <c r="A25" s="3" t="s">
        <v>7</v>
      </c>
      <c r="B25" s="1" t="s">
        <v>5</v>
      </c>
      <c r="C25" s="1">
        <v>900</v>
      </c>
      <c r="D25" s="5">
        <f t="shared" si="0"/>
        <v>0</v>
      </c>
      <c r="E25" s="2">
        <f>E27+E85</f>
        <v>0</v>
      </c>
      <c r="F25" s="2">
        <f>F27+F85</f>
        <v>0</v>
      </c>
      <c r="G25" s="5">
        <f t="shared" si="1"/>
        <v>0</v>
      </c>
      <c r="H25" s="2">
        <f>H27+H85</f>
        <v>0</v>
      </c>
      <c r="I25" s="4">
        <f>I27+I85</f>
        <v>0</v>
      </c>
    </row>
    <row r="26" spans="1:9" ht="18.75">
      <c r="A26" s="3" t="s">
        <v>6</v>
      </c>
      <c r="B26" s="1"/>
      <c r="C26" s="1"/>
      <c r="D26" s="5"/>
      <c r="E26" s="2"/>
      <c r="F26" s="2"/>
      <c r="G26" s="5"/>
      <c r="H26" s="2"/>
      <c r="I26" s="4"/>
    </row>
    <row r="27" spans="1:9" ht="18.75">
      <c r="A27" s="3" t="s">
        <v>8</v>
      </c>
      <c r="B27" s="1" t="s">
        <v>5</v>
      </c>
      <c r="C27" s="1">
        <v>200</v>
      </c>
      <c r="D27" s="5">
        <f t="shared" si="0"/>
        <v>0</v>
      </c>
      <c r="E27" s="2">
        <f>E29+E37+E61+E67</f>
        <v>0</v>
      </c>
      <c r="F27" s="2">
        <f>F29+F37+F61+F67</f>
        <v>0</v>
      </c>
      <c r="G27" s="5">
        <f>H27+I27</f>
        <v>0</v>
      </c>
      <c r="H27" s="2">
        <f>H29+H37+H61+H67</f>
        <v>0</v>
      </c>
      <c r="I27" s="4">
        <f>I29+I37+I61+I67</f>
        <v>0</v>
      </c>
    </row>
    <row r="28" spans="1:9" ht="14.25" customHeight="1">
      <c r="A28" s="3" t="s">
        <v>9</v>
      </c>
      <c r="B28" s="1"/>
      <c r="C28" s="1"/>
      <c r="D28" s="5"/>
      <c r="E28" s="2"/>
      <c r="F28" s="2"/>
      <c r="G28" s="5"/>
      <c r="H28" s="2"/>
      <c r="I28" s="4"/>
    </row>
    <row r="29" spans="1:9" ht="75">
      <c r="A29" s="3" t="s">
        <v>10</v>
      </c>
      <c r="B29" s="1" t="s">
        <v>5</v>
      </c>
      <c r="C29" s="1">
        <v>210</v>
      </c>
      <c r="D29" s="5">
        <f t="shared" si="0"/>
        <v>0</v>
      </c>
      <c r="E29" s="2">
        <f>E31+E32+E33+E34</f>
        <v>0</v>
      </c>
      <c r="F29" s="2">
        <f>F31+F32+F33+F34</f>
        <v>0</v>
      </c>
      <c r="G29" s="5">
        <f>H29+I29</f>
        <v>0</v>
      </c>
      <c r="H29" s="2">
        <f>H31+H32+H33+H34</f>
        <v>0</v>
      </c>
      <c r="I29" s="4">
        <f>I31+I32+I33+I34</f>
        <v>0</v>
      </c>
    </row>
    <row r="30" spans="1:9" ht="18.75">
      <c r="A30" s="3" t="s">
        <v>9</v>
      </c>
      <c r="B30" s="1"/>
      <c r="C30" s="1"/>
      <c r="D30" s="5"/>
      <c r="E30" s="2"/>
      <c r="F30" s="2"/>
      <c r="G30" s="5"/>
      <c r="H30" s="2"/>
      <c r="I30" s="4"/>
    </row>
    <row r="31" spans="1:9" ht="18.75">
      <c r="A31" s="3" t="s">
        <v>11</v>
      </c>
      <c r="B31" s="1">
        <v>111</v>
      </c>
      <c r="C31" s="1">
        <v>211</v>
      </c>
      <c r="D31" s="5">
        <f t="shared" si="0"/>
        <v>0</v>
      </c>
      <c r="E31" s="2"/>
      <c r="F31" s="2"/>
      <c r="G31" s="5">
        <f>H31+I31</f>
        <v>0</v>
      </c>
      <c r="H31" s="2"/>
      <c r="I31" s="4"/>
    </row>
    <row r="32" spans="1:9" ht="75">
      <c r="A32" s="3" t="s">
        <v>12</v>
      </c>
      <c r="B32" s="1">
        <v>112</v>
      </c>
      <c r="C32" s="1">
        <v>212</v>
      </c>
      <c r="D32" s="5">
        <f t="shared" si="0"/>
        <v>0</v>
      </c>
      <c r="E32" s="2"/>
      <c r="F32" s="2"/>
      <c r="G32" s="5">
        <f>H32+I32</f>
        <v>0</v>
      </c>
      <c r="H32" s="2"/>
      <c r="I32" s="4"/>
    </row>
    <row r="33" spans="1:9" ht="56.25">
      <c r="A33" s="3" t="s">
        <v>13</v>
      </c>
      <c r="B33" s="1">
        <v>119</v>
      </c>
      <c r="C33" s="1">
        <v>213</v>
      </c>
      <c r="D33" s="5">
        <f t="shared" si="0"/>
        <v>0</v>
      </c>
      <c r="E33" s="2"/>
      <c r="F33" s="2"/>
      <c r="G33" s="5">
        <f>H33+I33</f>
        <v>0</v>
      </c>
      <c r="H33" s="2"/>
      <c r="I33" s="4"/>
    </row>
    <row r="34" spans="1:9" ht="93.75">
      <c r="A34" s="3" t="s">
        <v>87</v>
      </c>
      <c r="B34" s="1" t="s">
        <v>5</v>
      </c>
      <c r="C34" s="1">
        <v>214</v>
      </c>
      <c r="D34" s="5">
        <f>E34+F34</f>
        <v>0</v>
      </c>
      <c r="E34" s="2">
        <f>E35+E36</f>
        <v>0</v>
      </c>
      <c r="F34" s="2">
        <f>F35+F36</f>
        <v>0</v>
      </c>
      <c r="G34" s="5">
        <f>H34+I34</f>
        <v>0</v>
      </c>
      <c r="H34" s="2">
        <f>H35+H36</f>
        <v>0</v>
      </c>
      <c r="I34" s="4">
        <f>I35+I36</f>
        <v>0</v>
      </c>
    </row>
    <row r="35" spans="1:9" ht="18.75">
      <c r="A35" s="109" t="s">
        <v>6</v>
      </c>
      <c r="B35" s="1">
        <v>112</v>
      </c>
      <c r="C35" s="1">
        <v>214</v>
      </c>
      <c r="D35" s="5">
        <f t="shared" si="0"/>
        <v>0</v>
      </c>
      <c r="E35" s="2"/>
      <c r="F35" s="2"/>
      <c r="G35" s="5">
        <f>H35+I35</f>
        <v>0</v>
      </c>
      <c r="H35" s="2"/>
      <c r="I35" s="4"/>
    </row>
    <row r="36" spans="1:9" ht="24.75" customHeight="1">
      <c r="A36" s="109"/>
      <c r="B36" s="1">
        <v>244</v>
      </c>
      <c r="C36" s="1">
        <v>214</v>
      </c>
      <c r="D36" s="5">
        <v>0</v>
      </c>
      <c r="E36" s="2"/>
      <c r="F36" s="2"/>
      <c r="G36" s="5">
        <v>0</v>
      </c>
      <c r="H36" s="2"/>
      <c r="I36" s="4"/>
    </row>
    <row r="37" spans="1:9" ht="37.5">
      <c r="A37" s="3" t="s">
        <v>14</v>
      </c>
      <c r="B37" s="1" t="s">
        <v>5</v>
      </c>
      <c r="C37" s="1">
        <v>220</v>
      </c>
      <c r="D37" s="5">
        <f t="shared" si="0"/>
        <v>0</v>
      </c>
      <c r="E37" s="2">
        <f>E39+E40+E43+E50+E51+E54+E60</f>
        <v>0</v>
      </c>
      <c r="F37" s="2">
        <f>F39+F40+F43+F50+F51+F54+F60</f>
        <v>0</v>
      </c>
      <c r="G37" s="5">
        <f>H37+I37</f>
        <v>0</v>
      </c>
      <c r="H37" s="2">
        <f>H39+H40+H43+H50+H51+H54+H60</f>
        <v>0</v>
      </c>
      <c r="I37" s="4">
        <f>I39+I40+I43+I50+I51+I54+I60</f>
        <v>0</v>
      </c>
    </row>
    <row r="38" spans="1:9" ht="18.75">
      <c r="A38" s="3" t="s">
        <v>9</v>
      </c>
      <c r="B38" s="1"/>
      <c r="C38" s="1"/>
      <c r="D38" s="5"/>
      <c r="E38" s="2"/>
      <c r="F38" s="2"/>
      <c r="G38" s="5"/>
      <c r="H38" s="2"/>
      <c r="I38" s="4"/>
    </row>
    <row r="39" spans="1:9" ht="18.75">
      <c r="A39" s="3" t="s">
        <v>15</v>
      </c>
      <c r="B39" s="1">
        <v>244</v>
      </c>
      <c r="C39" s="1">
        <v>221</v>
      </c>
      <c r="D39" s="5">
        <f t="shared" si="0"/>
        <v>0</v>
      </c>
      <c r="E39" s="2"/>
      <c r="F39" s="2"/>
      <c r="G39" s="5">
        <f>H39+I39</f>
        <v>0</v>
      </c>
      <c r="H39" s="2"/>
      <c r="I39" s="4"/>
    </row>
    <row r="40" spans="1:9" ht="37.5">
      <c r="A40" s="3" t="s">
        <v>16</v>
      </c>
      <c r="B40" s="1" t="s">
        <v>5</v>
      </c>
      <c r="C40" s="1">
        <v>222</v>
      </c>
      <c r="D40" s="5">
        <f t="shared" si="0"/>
        <v>0</v>
      </c>
      <c r="E40" s="2">
        <f>E41+E42</f>
        <v>0</v>
      </c>
      <c r="F40" s="2">
        <f>F41+F42</f>
        <v>0</v>
      </c>
      <c r="G40" s="5">
        <f>H40+I40</f>
        <v>0</v>
      </c>
      <c r="H40" s="2">
        <f>H41+H42</f>
        <v>0</v>
      </c>
      <c r="I40" s="4">
        <f>I41+I42</f>
        <v>0</v>
      </c>
    </row>
    <row r="41" spans="1:9" ht="22.5" customHeight="1">
      <c r="A41" s="68" t="s">
        <v>6</v>
      </c>
      <c r="B41" s="1">
        <v>112</v>
      </c>
      <c r="C41" s="1">
        <v>222</v>
      </c>
      <c r="D41" s="5">
        <f t="shared" si="0"/>
        <v>0</v>
      </c>
      <c r="E41" s="2"/>
      <c r="F41" s="2"/>
      <c r="G41" s="5">
        <f>H41+I41</f>
        <v>0</v>
      </c>
      <c r="H41" s="2"/>
      <c r="I41" s="4"/>
    </row>
    <row r="42" spans="1:9" ht="18.75">
      <c r="A42" s="68"/>
      <c r="B42" s="1">
        <v>244</v>
      </c>
      <c r="C42" s="1">
        <v>222</v>
      </c>
      <c r="D42" s="5">
        <f t="shared" si="0"/>
        <v>0</v>
      </c>
      <c r="E42" s="2"/>
      <c r="F42" s="2"/>
      <c r="G42" s="5">
        <f>H42+I42</f>
        <v>0</v>
      </c>
      <c r="H42" s="2"/>
      <c r="I42" s="4"/>
    </row>
    <row r="43" spans="1:9" ht="37.5">
      <c r="A43" s="3" t="s">
        <v>17</v>
      </c>
      <c r="B43" s="1" t="s">
        <v>5</v>
      </c>
      <c r="C43" s="1">
        <v>223</v>
      </c>
      <c r="D43" s="5">
        <f t="shared" si="0"/>
        <v>0</v>
      </c>
      <c r="E43" s="2">
        <f>E45+E46+E47+E48+E49</f>
        <v>0</v>
      </c>
      <c r="F43" s="2">
        <f>F45+F46+F47+F48+F49</f>
        <v>0</v>
      </c>
      <c r="G43" s="5">
        <f>H43+I43</f>
        <v>0</v>
      </c>
      <c r="H43" s="2">
        <f>H45+H46+H47+H48+H49</f>
        <v>0</v>
      </c>
      <c r="I43" s="4">
        <f>I45+I46+I47+I48+I49</f>
        <v>0</v>
      </c>
    </row>
    <row r="44" spans="1:9" ht="18.75">
      <c r="A44" s="3" t="s">
        <v>6</v>
      </c>
      <c r="B44" s="1"/>
      <c r="C44" s="1"/>
      <c r="D44" s="5"/>
      <c r="E44" s="2"/>
      <c r="F44" s="2"/>
      <c r="G44" s="5"/>
      <c r="H44" s="2"/>
      <c r="I44" s="4"/>
    </row>
    <row r="45" spans="1:9" ht="56.25">
      <c r="A45" s="3" t="s">
        <v>18</v>
      </c>
      <c r="B45" s="1">
        <v>244</v>
      </c>
      <c r="C45" s="1">
        <v>223</v>
      </c>
      <c r="D45" s="5">
        <f t="shared" si="0"/>
        <v>0</v>
      </c>
      <c r="E45" s="2"/>
      <c r="F45" s="2"/>
      <c r="G45" s="5">
        <f aca="true" t="shared" si="2" ref="G45:G50">H45+I45</f>
        <v>0</v>
      </c>
      <c r="H45" s="2"/>
      <c r="I45" s="4"/>
    </row>
    <row r="46" spans="1:9" ht="37.5">
      <c r="A46" s="3" t="s">
        <v>19</v>
      </c>
      <c r="B46" s="1">
        <v>244</v>
      </c>
      <c r="C46" s="1">
        <v>223</v>
      </c>
      <c r="D46" s="5">
        <f t="shared" si="0"/>
        <v>0</v>
      </c>
      <c r="E46" s="2"/>
      <c r="F46" s="2"/>
      <c r="G46" s="5">
        <f t="shared" si="2"/>
        <v>0</v>
      </c>
      <c r="H46" s="2"/>
      <c r="I46" s="4"/>
    </row>
    <row r="47" spans="1:9" ht="75">
      <c r="A47" s="3" t="s">
        <v>20</v>
      </c>
      <c r="B47" s="1">
        <v>244</v>
      </c>
      <c r="C47" s="1">
        <v>223</v>
      </c>
      <c r="D47" s="5">
        <f t="shared" si="0"/>
        <v>0</v>
      </c>
      <c r="E47" s="2"/>
      <c r="F47" s="2"/>
      <c r="G47" s="5">
        <f t="shared" si="2"/>
        <v>0</v>
      </c>
      <c r="H47" s="2"/>
      <c r="I47" s="4"/>
    </row>
    <row r="48" spans="1:9" ht="75">
      <c r="A48" s="3" t="s">
        <v>21</v>
      </c>
      <c r="B48" s="1">
        <v>244</v>
      </c>
      <c r="C48" s="1">
        <v>223</v>
      </c>
      <c r="D48" s="5">
        <f t="shared" si="0"/>
        <v>0</v>
      </c>
      <c r="E48" s="2"/>
      <c r="F48" s="2"/>
      <c r="G48" s="5">
        <f t="shared" si="2"/>
        <v>0</v>
      </c>
      <c r="H48" s="2"/>
      <c r="I48" s="4"/>
    </row>
    <row r="49" spans="1:9" ht="56.25">
      <c r="A49" s="3" t="s">
        <v>22</v>
      </c>
      <c r="B49" s="1">
        <v>244</v>
      </c>
      <c r="C49" s="1">
        <v>223</v>
      </c>
      <c r="D49" s="5">
        <f t="shared" si="0"/>
        <v>0</v>
      </c>
      <c r="E49" s="2"/>
      <c r="F49" s="2"/>
      <c r="G49" s="5">
        <f t="shared" si="2"/>
        <v>0</v>
      </c>
      <c r="H49" s="2"/>
      <c r="I49" s="4"/>
    </row>
    <row r="50" spans="1:9" ht="168.75">
      <c r="A50" s="3" t="s">
        <v>23</v>
      </c>
      <c r="B50" s="1">
        <v>244</v>
      </c>
      <c r="C50" s="1">
        <v>224</v>
      </c>
      <c r="D50" s="5">
        <f t="shared" si="0"/>
        <v>0</v>
      </c>
      <c r="E50" s="2"/>
      <c r="F50" s="2"/>
      <c r="G50" s="5">
        <f t="shared" si="2"/>
        <v>0</v>
      </c>
      <c r="H50" s="2"/>
      <c r="I50" s="4"/>
    </row>
    <row r="51" spans="1:9" ht="56.25">
      <c r="A51" s="3" t="s">
        <v>24</v>
      </c>
      <c r="B51" s="1" t="s">
        <v>5</v>
      </c>
      <c r="C51" s="1">
        <v>225</v>
      </c>
      <c r="D51" s="2">
        <f aca="true" t="shared" si="3" ref="D51:I51">D52+D53</f>
        <v>0</v>
      </c>
      <c r="E51" s="2">
        <f t="shared" si="3"/>
        <v>0</v>
      </c>
      <c r="F51" s="2">
        <f t="shared" si="3"/>
        <v>0</v>
      </c>
      <c r="G51" s="2">
        <f t="shared" si="3"/>
        <v>0</v>
      </c>
      <c r="H51" s="2">
        <f t="shared" si="3"/>
        <v>0</v>
      </c>
      <c r="I51" s="4">
        <f t="shared" si="3"/>
        <v>0</v>
      </c>
    </row>
    <row r="52" spans="1:9" ht="18.75">
      <c r="A52" s="68" t="s">
        <v>6</v>
      </c>
      <c r="B52" s="1">
        <v>243</v>
      </c>
      <c r="C52" s="1">
        <v>225</v>
      </c>
      <c r="D52" s="5">
        <f t="shared" si="0"/>
        <v>0</v>
      </c>
      <c r="E52" s="2"/>
      <c r="F52" s="2"/>
      <c r="G52" s="5">
        <f aca="true" t="shared" si="4" ref="G52:G85">H52+I52</f>
        <v>0</v>
      </c>
      <c r="H52" s="2"/>
      <c r="I52" s="4"/>
    </row>
    <row r="53" spans="1:9" ht="18.75">
      <c r="A53" s="68"/>
      <c r="B53" s="1">
        <v>244</v>
      </c>
      <c r="C53" s="1">
        <v>225</v>
      </c>
      <c r="D53" s="5">
        <f t="shared" si="0"/>
        <v>0</v>
      </c>
      <c r="E53" s="2"/>
      <c r="F53" s="2"/>
      <c r="G53" s="5">
        <f t="shared" si="4"/>
        <v>0</v>
      </c>
      <c r="H53" s="2"/>
      <c r="I53" s="4"/>
    </row>
    <row r="54" spans="1:9" ht="37.5">
      <c r="A54" s="3" t="s">
        <v>58</v>
      </c>
      <c r="B54" s="1" t="s">
        <v>5</v>
      </c>
      <c r="C54" s="1">
        <v>226</v>
      </c>
      <c r="D54" s="5">
        <f t="shared" si="0"/>
        <v>0</v>
      </c>
      <c r="E54" s="2">
        <f>E55+E56+E58+E59+E57</f>
        <v>0</v>
      </c>
      <c r="F54" s="2">
        <f>F55+F56+F58+F59+F57</f>
        <v>0</v>
      </c>
      <c r="G54" s="5">
        <f t="shared" si="4"/>
        <v>0</v>
      </c>
      <c r="H54" s="2">
        <f>H55+H56+H58+H59+H57</f>
        <v>0</v>
      </c>
      <c r="I54" s="4">
        <f>I55+I56+I58+I59+I57</f>
        <v>0</v>
      </c>
    </row>
    <row r="55" spans="1:9" ht="18.75">
      <c r="A55" s="68" t="s">
        <v>6</v>
      </c>
      <c r="B55" s="1">
        <v>112</v>
      </c>
      <c r="C55" s="1">
        <v>226</v>
      </c>
      <c r="D55" s="5">
        <f t="shared" si="0"/>
        <v>0</v>
      </c>
      <c r="E55" s="2"/>
      <c r="F55" s="2"/>
      <c r="G55" s="5">
        <f t="shared" si="4"/>
        <v>0</v>
      </c>
      <c r="H55" s="2"/>
      <c r="I55" s="4"/>
    </row>
    <row r="56" spans="1:9" ht="18.75">
      <c r="A56" s="68"/>
      <c r="B56" s="1">
        <v>113</v>
      </c>
      <c r="C56" s="1">
        <v>226</v>
      </c>
      <c r="D56" s="5">
        <f t="shared" si="0"/>
        <v>0</v>
      </c>
      <c r="E56" s="2"/>
      <c r="F56" s="2"/>
      <c r="G56" s="5">
        <f t="shared" si="4"/>
        <v>0</v>
      </c>
      <c r="H56" s="2"/>
      <c r="I56" s="4"/>
    </row>
    <row r="57" spans="1:9" ht="18.75">
      <c r="A57" s="68"/>
      <c r="B57" s="1">
        <v>119</v>
      </c>
      <c r="C57" s="1">
        <v>226</v>
      </c>
      <c r="D57" s="5">
        <f t="shared" si="0"/>
        <v>0</v>
      </c>
      <c r="E57" s="2"/>
      <c r="F57" s="2"/>
      <c r="G57" s="5">
        <f t="shared" si="4"/>
        <v>0</v>
      </c>
      <c r="H57" s="2"/>
      <c r="I57" s="4"/>
    </row>
    <row r="58" spans="1:9" ht="18.75">
      <c r="A58" s="68"/>
      <c r="B58" s="1">
        <v>243</v>
      </c>
      <c r="C58" s="1">
        <v>226</v>
      </c>
      <c r="D58" s="5">
        <f t="shared" si="0"/>
        <v>0</v>
      </c>
      <c r="E58" s="2"/>
      <c r="F58" s="2"/>
      <c r="G58" s="5">
        <f t="shared" si="4"/>
        <v>0</v>
      </c>
      <c r="H58" s="2"/>
      <c r="I58" s="4"/>
    </row>
    <row r="59" spans="1:9" ht="18.75">
      <c r="A59" s="68"/>
      <c r="B59" s="1">
        <v>244</v>
      </c>
      <c r="C59" s="1">
        <v>226</v>
      </c>
      <c r="D59" s="5">
        <f t="shared" si="0"/>
        <v>0</v>
      </c>
      <c r="E59" s="2"/>
      <c r="F59" s="2"/>
      <c r="G59" s="5">
        <f t="shared" si="4"/>
        <v>0</v>
      </c>
      <c r="H59" s="2"/>
      <c r="I59" s="4"/>
    </row>
    <row r="60" spans="1:9" ht="18.75">
      <c r="A60" s="3" t="s">
        <v>25</v>
      </c>
      <c r="B60" s="1">
        <v>244</v>
      </c>
      <c r="C60" s="1">
        <v>227</v>
      </c>
      <c r="D60" s="5">
        <f t="shared" si="0"/>
        <v>0</v>
      </c>
      <c r="E60" s="2"/>
      <c r="F60" s="2"/>
      <c r="G60" s="5">
        <f t="shared" si="4"/>
        <v>0</v>
      </c>
      <c r="H60" s="2"/>
      <c r="I60" s="4"/>
    </row>
    <row r="61" spans="1:9" ht="37.5">
      <c r="A61" s="3" t="s">
        <v>26</v>
      </c>
      <c r="B61" s="1" t="s">
        <v>5</v>
      </c>
      <c r="C61" s="1">
        <v>260</v>
      </c>
      <c r="D61" s="5">
        <f t="shared" si="0"/>
        <v>0</v>
      </c>
      <c r="E61" s="2">
        <f>E62+E63+E66</f>
        <v>0</v>
      </c>
      <c r="F61" s="2">
        <f>F62+F63+F66</f>
        <v>0</v>
      </c>
      <c r="G61" s="5">
        <f t="shared" si="4"/>
        <v>0</v>
      </c>
      <c r="H61" s="2">
        <f>H62+H63+H66</f>
        <v>0</v>
      </c>
      <c r="I61" s="4">
        <f>I62+I63+I66</f>
        <v>0</v>
      </c>
    </row>
    <row r="62" spans="1:9" ht="112.5">
      <c r="A62" s="3" t="s">
        <v>27</v>
      </c>
      <c r="B62" s="1">
        <v>321</v>
      </c>
      <c r="C62" s="1">
        <v>264</v>
      </c>
      <c r="D62" s="5">
        <f t="shared" si="0"/>
        <v>0</v>
      </c>
      <c r="E62" s="2"/>
      <c r="F62" s="2"/>
      <c r="G62" s="5">
        <f t="shared" si="4"/>
        <v>0</v>
      </c>
      <c r="H62" s="2"/>
      <c r="I62" s="4"/>
    </row>
    <row r="63" spans="1:9" ht="93.75">
      <c r="A63" s="3" t="s">
        <v>28</v>
      </c>
      <c r="B63" s="1" t="s">
        <v>5</v>
      </c>
      <c r="C63" s="1">
        <v>266</v>
      </c>
      <c r="D63" s="5">
        <f t="shared" si="0"/>
        <v>0</v>
      </c>
      <c r="E63" s="2">
        <f>E64+E65</f>
        <v>0</v>
      </c>
      <c r="F63" s="2">
        <f>F64+F65</f>
        <v>0</v>
      </c>
      <c r="G63" s="5">
        <f t="shared" si="4"/>
        <v>0</v>
      </c>
      <c r="H63" s="2">
        <f>H64+H65</f>
        <v>0</v>
      </c>
      <c r="I63" s="4">
        <f>I64+I65</f>
        <v>0</v>
      </c>
    </row>
    <row r="64" spans="1:9" ht="18.75">
      <c r="A64" s="68" t="s">
        <v>6</v>
      </c>
      <c r="B64" s="1">
        <v>111</v>
      </c>
      <c r="C64" s="1">
        <v>266</v>
      </c>
      <c r="D64" s="5">
        <f t="shared" si="0"/>
        <v>0</v>
      </c>
      <c r="E64" s="2"/>
      <c r="F64" s="2"/>
      <c r="G64" s="5">
        <f t="shared" si="4"/>
        <v>0</v>
      </c>
      <c r="H64" s="2"/>
      <c r="I64" s="4"/>
    </row>
    <row r="65" spans="1:9" ht="18.75">
      <c r="A65" s="68"/>
      <c r="B65" s="1">
        <v>112</v>
      </c>
      <c r="C65" s="1">
        <v>266</v>
      </c>
      <c r="D65" s="5">
        <f t="shared" si="0"/>
        <v>0</v>
      </c>
      <c r="E65" s="2"/>
      <c r="F65" s="2"/>
      <c r="G65" s="5">
        <f t="shared" si="4"/>
        <v>0</v>
      </c>
      <c r="H65" s="2"/>
      <c r="I65" s="4"/>
    </row>
    <row r="66" spans="1:9" ht="75">
      <c r="A66" s="3" t="s">
        <v>29</v>
      </c>
      <c r="B66" s="1">
        <v>112</v>
      </c>
      <c r="C66" s="1">
        <v>267</v>
      </c>
      <c r="D66" s="5">
        <f t="shared" si="0"/>
        <v>0</v>
      </c>
      <c r="E66" s="2"/>
      <c r="F66" s="2"/>
      <c r="G66" s="5">
        <f t="shared" si="4"/>
        <v>0</v>
      </c>
      <c r="H66" s="2"/>
      <c r="I66" s="4"/>
    </row>
    <row r="67" spans="1:9" ht="18.75">
      <c r="A67" s="3" t="s">
        <v>30</v>
      </c>
      <c r="B67" s="1" t="s">
        <v>5</v>
      </c>
      <c r="C67" s="1">
        <v>290</v>
      </c>
      <c r="D67" s="5">
        <f t="shared" si="0"/>
        <v>0</v>
      </c>
      <c r="E67" s="2">
        <f>E69+E73+E74+E75+E76+E82</f>
        <v>0</v>
      </c>
      <c r="F67" s="2">
        <f>F69+F73+F74+F75+F76+F82</f>
        <v>0</v>
      </c>
      <c r="G67" s="5">
        <f t="shared" si="4"/>
        <v>0</v>
      </c>
      <c r="H67" s="2">
        <f>H69+H73+H74+H75+H76+H82</f>
        <v>0</v>
      </c>
      <c r="I67" s="4">
        <f>I69+I73+I74+I75+I76+I82</f>
        <v>0</v>
      </c>
    </row>
    <row r="68" spans="1:9" ht="18.75">
      <c r="A68" s="3" t="s">
        <v>9</v>
      </c>
      <c r="B68" s="1"/>
      <c r="C68" s="1"/>
      <c r="D68" s="5">
        <f t="shared" si="0"/>
        <v>0</v>
      </c>
      <c r="E68" s="2"/>
      <c r="F68" s="2"/>
      <c r="G68" s="5">
        <f t="shared" si="4"/>
        <v>0</v>
      </c>
      <c r="H68" s="2"/>
      <c r="I68" s="4"/>
    </row>
    <row r="69" spans="1:9" ht="37.5">
      <c r="A69" s="3" t="s">
        <v>31</v>
      </c>
      <c r="B69" s="1" t="s">
        <v>5</v>
      </c>
      <c r="C69" s="1">
        <v>291</v>
      </c>
      <c r="D69" s="5">
        <f t="shared" si="0"/>
        <v>0</v>
      </c>
      <c r="E69" s="2">
        <f>E70+E71+E72</f>
        <v>0</v>
      </c>
      <c r="F69" s="2">
        <f>F70+F71+F72</f>
        <v>0</v>
      </c>
      <c r="G69" s="5">
        <f t="shared" si="4"/>
        <v>0</v>
      </c>
      <c r="H69" s="2">
        <f>H70+H71+H72</f>
        <v>0</v>
      </c>
      <c r="I69" s="4">
        <f>I70+I71+I72</f>
        <v>0</v>
      </c>
    </row>
    <row r="70" spans="1:9" ht="18.75">
      <c r="A70" s="68" t="s">
        <v>6</v>
      </c>
      <c r="B70" s="1">
        <v>851</v>
      </c>
      <c r="C70" s="1">
        <v>291</v>
      </c>
      <c r="D70" s="5">
        <f t="shared" si="0"/>
        <v>0</v>
      </c>
      <c r="E70" s="2"/>
      <c r="F70" s="2"/>
      <c r="G70" s="5">
        <f t="shared" si="4"/>
        <v>0</v>
      </c>
      <c r="H70" s="2"/>
      <c r="I70" s="4"/>
    </row>
    <row r="71" spans="1:9" ht="18.75">
      <c r="A71" s="68"/>
      <c r="B71" s="1">
        <v>852</v>
      </c>
      <c r="C71" s="1">
        <v>291</v>
      </c>
      <c r="D71" s="5">
        <f t="shared" si="0"/>
        <v>0</v>
      </c>
      <c r="E71" s="2"/>
      <c r="F71" s="2"/>
      <c r="G71" s="5">
        <f t="shared" si="4"/>
        <v>0</v>
      </c>
      <c r="H71" s="2"/>
      <c r="I71" s="4"/>
    </row>
    <row r="72" spans="1:9" ht="18.75">
      <c r="A72" s="68"/>
      <c r="B72" s="1">
        <v>853</v>
      </c>
      <c r="C72" s="1">
        <v>291</v>
      </c>
      <c r="D72" s="5">
        <f t="shared" si="0"/>
        <v>0</v>
      </c>
      <c r="E72" s="2"/>
      <c r="F72" s="2"/>
      <c r="G72" s="5">
        <f t="shared" si="4"/>
        <v>0</v>
      </c>
      <c r="H72" s="2"/>
      <c r="I72" s="4"/>
    </row>
    <row r="73" spans="1:9" ht="112.5">
      <c r="A73" s="3" t="s">
        <v>32</v>
      </c>
      <c r="B73" s="1">
        <v>853</v>
      </c>
      <c r="C73" s="1">
        <v>292</v>
      </c>
      <c r="D73" s="5">
        <f aca="true" t="shared" si="5" ref="D73:D102">E73+F73</f>
        <v>0</v>
      </c>
      <c r="E73" s="2"/>
      <c r="F73" s="2">
        <v>0</v>
      </c>
      <c r="G73" s="5">
        <f t="shared" si="4"/>
        <v>0</v>
      </c>
      <c r="H73" s="2"/>
      <c r="I73" s="4">
        <v>0</v>
      </c>
    </row>
    <row r="74" spans="1:9" ht="131.25">
      <c r="A74" s="3" t="s">
        <v>33</v>
      </c>
      <c r="B74" s="1">
        <v>853</v>
      </c>
      <c r="C74" s="1">
        <v>293</v>
      </c>
      <c r="D74" s="5">
        <f t="shared" si="5"/>
        <v>0</v>
      </c>
      <c r="E74" s="2"/>
      <c r="F74" s="2">
        <v>0</v>
      </c>
      <c r="G74" s="5">
        <f t="shared" si="4"/>
        <v>0</v>
      </c>
      <c r="H74" s="2"/>
      <c r="I74" s="4">
        <v>0</v>
      </c>
    </row>
    <row r="75" spans="1:9" ht="56.25">
      <c r="A75" s="3" t="s">
        <v>74</v>
      </c>
      <c r="B75" s="1">
        <v>853</v>
      </c>
      <c r="C75" s="1">
        <v>295</v>
      </c>
      <c r="D75" s="5">
        <f t="shared" si="5"/>
        <v>0</v>
      </c>
      <c r="E75" s="2"/>
      <c r="F75" s="2">
        <v>0</v>
      </c>
      <c r="G75" s="5">
        <f t="shared" si="4"/>
        <v>0</v>
      </c>
      <c r="H75" s="2"/>
      <c r="I75" s="4">
        <v>0</v>
      </c>
    </row>
    <row r="76" spans="1:9" ht="56.25">
      <c r="A76" s="3" t="s">
        <v>34</v>
      </c>
      <c r="B76" s="1" t="s">
        <v>5</v>
      </c>
      <c r="C76" s="1">
        <v>296</v>
      </c>
      <c r="D76" s="5">
        <f t="shared" si="5"/>
        <v>0</v>
      </c>
      <c r="E76" s="2">
        <f>E77+E78+E79+E80+E81</f>
        <v>0</v>
      </c>
      <c r="F76" s="2">
        <f>F77+F78+F79+F80+F81</f>
        <v>0</v>
      </c>
      <c r="G76" s="5">
        <f t="shared" si="4"/>
        <v>0</v>
      </c>
      <c r="H76" s="2">
        <f>H77+H78+H79+H80+H81</f>
        <v>0</v>
      </c>
      <c r="I76" s="4">
        <f>I77+I78+I79+I80+I81</f>
        <v>0</v>
      </c>
    </row>
    <row r="77" spans="1:9" ht="18.75">
      <c r="A77" s="68" t="s">
        <v>6</v>
      </c>
      <c r="B77" s="1">
        <v>244</v>
      </c>
      <c r="C77" s="1">
        <v>296</v>
      </c>
      <c r="D77" s="5">
        <f t="shared" si="5"/>
        <v>0</v>
      </c>
      <c r="E77" s="2"/>
      <c r="F77" s="2"/>
      <c r="G77" s="5">
        <f t="shared" si="4"/>
        <v>0</v>
      </c>
      <c r="H77" s="2"/>
      <c r="I77" s="4"/>
    </row>
    <row r="78" spans="1:9" ht="18.75">
      <c r="A78" s="68"/>
      <c r="B78" s="1">
        <v>340</v>
      </c>
      <c r="C78" s="1">
        <v>296</v>
      </c>
      <c r="D78" s="5">
        <f t="shared" si="5"/>
        <v>0</v>
      </c>
      <c r="E78" s="2"/>
      <c r="F78" s="2"/>
      <c r="G78" s="5">
        <f t="shared" si="4"/>
        <v>0</v>
      </c>
      <c r="H78" s="2"/>
      <c r="I78" s="4"/>
    </row>
    <row r="79" spans="1:9" ht="18.75">
      <c r="A79" s="68"/>
      <c r="B79" s="1">
        <v>350</v>
      </c>
      <c r="C79" s="1">
        <v>296</v>
      </c>
      <c r="D79" s="5">
        <f t="shared" si="5"/>
        <v>0</v>
      </c>
      <c r="E79" s="2"/>
      <c r="F79" s="2"/>
      <c r="G79" s="5">
        <f t="shared" si="4"/>
        <v>0</v>
      </c>
      <c r="H79" s="2"/>
      <c r="I79" s="4"/>
    </row>
    <row r="80" spans="1:9" ht="18.75">
      <c r="A80" s="68"/>
      <c r="B80" s="1">
        <v>360</v>
      </c>
      <c r="C80" s="1">
        <v>296</v>
      </c>
      <c r="D80" s="5">
        <f t="shared" si="5"/>
        <v>0</v>
      </c>
      <c r="E80" s="2"/>
      <c r="F80" s="2"/>
      <c r="G80" s="5">
        <f t="shared" si="4"/>
        <v>0</v>
      </c>
      <c r="H80" s="2"/>
      <c r="I80" s="4"/>
    </row>
    <row r="81" spans="1:9" ht="18.75">
      <c r="A81" s="68"/>
      <c r="B81" s="1">
        <v>853</v>
      </c>
      <c r="C81" s="1">
        <v>296</v>
      </c>
      <c r="D81" s="5">
        <f t="shared" si="5"/>
        <v>0</v>
      </c>
      <c r="E81" s="2"/>
      <c r="F81" s="2"/>
      <c r="G81" s="5">
        <f t="shared" si="4"/>
        <v>0</v>
      </c>
      <c r="H81" s="2"/>
      <c r="I81" s="4"/>
    </row>
    <row r="82" spans="1:9" ht="62.25" customHeight="1">
      <c r="A82" s="3" t="s">
        <v>35</v>
      </c>
      <c r="B82" s="1" t="s">
        <v>5</v>
      </c>
      <c r="C82" s="1">
        <v>297</v>
      </c>
      <c r="D82" s="5">
        <f t="shared" si="5"/>
        <v>0</v>
      </c>
      <c r="E82" s="2">
        <f>E83+E84</f>
        <v>0</v>
      </c>
      <c r="F82" s="2">
        <f>F83+F84</f>
        <v>0</v>
      </c>
      <c r="G82" s="5">
        <f t="shared" si="4"/>
        <v>0</v>
      </c>
      <c r="H82" s="2">
        <f>H83+H84</f>
        <v>0</v>
      </c>
      <c r="I82" s="4">
        <f>I83+I84</f>
        <v>0</v>
      </c>
    </row>
    <row r="83" spans="1:9" ht="18.75">
      <c r="A83" s="68" t="s">
        <v>6</v>
      </c>
      <c r="B83" s="1">
        <v>244</v>
      </c>
      <c r="C83" s="1">
        <v>297</v>
      </c>
      <c r="D83" s="5">
        <f t="shared" si="5"/>
        <v>0</v>
      </c>
      <c r="E83" s="2"/>
      <c r="F83" s="2"/>
      <c r="G83" s="5">
        <f t="shared" si="4"/>
        <v>0</v>
      </c>
      <c r="H83" s="2"/>
      <c r="I83" s="4"/>
    </row>
    <row r="84" spans="1:9" ht="18.75">
      <c r="A84" s="68"/>
      <c r="B84" s="1">
        <v>853</v>
      </c>
      <c r="C84" s="1">
        <v>297</v>
      </c>
      <c r="D84" s="5">
        <f t="shared" si="5"/>
        <v>0</v>
      </c>
      <c r="E84" s="2"/>
      <c r="F84" s="2"/>
      <c r="G84" s="5">
        <f t="shared" si="4"/>
        <v>0</v>
      </c>
      <c r="H84" s="2"/>
      <c r="I84" s="4"/>
    </row>
    <row r="85" spans="1:9" ht="56.25">
      <c r="A85" s="3" t="s">
        <v>59</v>
      </c>
      <c r="B85" s="1" t="s">
        <v>5</v>
      </c>
      <c r="C85" s="1">
        <v>300</v>
      </c>
      <c r="D85" s="5">
        <f t="shared" si="5"/>
        <v>0</v>
      </c>
      <c r="E85" s="2">
        <f>E87+E89+E88</f>
        <v>0</v>
      </c>
      <c r="F85" s="2">
        <f>F87+F89+F88</f>
        <v>0</v>
      </c>
      <c r="G85" s="5">
        <f t="shared" si="4"/>
        <v>0</v>
      </c>
      <c r="H85" s="2">
        <f>H87+H89+H88</f>
        <v>0</v>
      </c>
      <c r="I85" s="4">
        <f>I87+I89+I88</f>
        <v>0</v>
      </c>
    </row>
    <row r="86" spans="1:9" ht="18.75">
      <c r="A86" s="3" t="s">
        <v>9</v>
      </c>
      <c r="B86" s="1"/>
      <c r="C86" s="1"/>
      <c r="D86" s="5"/>
      <c r="E86" s="2"/>
      <c r="F86" s="2"/>
      <c r="G86" s="5"/>
      <c r="H86" s="2"/>
      <c r="I86" s="4"/>
    </row>
    <row r="87" spans="1:9" ht="56.25">
      <c r="A87" s="3" t="s">
        <v>36</v>
      </c>
      <c r="B87" s="1">
        <v>244</v>
      </c>
      <c r="C87" s="1">
        <v>310</v>
      </c>
      <c r="D87" s="5">
        <f t="shared" si="5"/>
        <v>0</v>
      </c>
      <c r="E87" s="2"/>
      <c r="F87" s="2"/>
      <c r="G87" s="5">
        <f>H87+I87</f>
        <v>0</v>
      </c>
      <c r="H87" s="2"/>
      <c r="I87" s="4"/>
    </row>
    <row r="88" spans="1:9" ht="75">
      <c r="A88" s="3" t="s">
        <v>68</v>
      </c>
      <c r="B88" s="1">
        <v>244</v>
      </c>
      <c r="C88" s="1">
        <v>320</v>
      </c>
      <c r="D88" s="5">
        <f t="shared" si="5"/>
        <v>0</v>
      </c>
      <c r="E88" s="2"/>
      <c r="F88" s="2"/>
      <c r="G88" s="5">
        <f>H88+I88</f>
        <v>0</v>
      </c>
      <c r="H88" s="2"/>
      <c r="I88" s="4"/>
    </row>
    <row r="89" spans="1:9" ht="75">
      <c r="A89" s="3" t="s">
        <v>60</v>
      </c>
      <c r="B89" s="1" t="s">
        <v>5</v>
      </c>
      <c r="C89" s="1">
        <v>340</v>
      </c>
      <c r="D89" s="5">
        <f t="shared" si="5"/>
        <v>0</v>
      </c>
      <c r="E89" s="2">
        <f>E91+E92+E93+E94+E95+E96+E97</f>
        <v>0</v>
      </c>
      <c r="F89" s="2">
        <f>F91+F92+F93+F94+F95+F96+F97</f>
        <v>0</v>
      </c>
      <c r="G89" s="5">
        <f>H89+I89</f>
        <v>0</v>
      </c>
      <c r="H89" s="2">
        <f>H91+H92+H93+H94+H95+H96+H97</f>
        <v>0</v>
      </c>
      <c r="I89" s="4">
        <f>I91+I92+I93+I94+I95+I96+I97</f>
        <v>0</v>
      </c>
    </row>
    <row r="90" spans="1:9" ht="18.75">
      <c r="A90" s="3" t="s">
        <v>6</v>
      </c>
      <c r="B90" s="1"/>
      <c r="C90" s="1"/>
      <c r="D90" s="5"/>
      <c r="E90" s="2"/>
      <c r="F90" s="2"/>
      <c r="G90" s="5"/>
      <c r="H90" s="2"/>
      <c r="I90" s="4"/>
    </row>
    <row r="91" spans="1:9" ht="131.25">
      <c r="A91" s="3" t="s">
        <v>37</v>
      </c>
      <c r="B91" s="1">
        <v>244</v>
      </c>
      <c r="C91" s="1">
        <v>341</v>
      </c>
      <c r="D91" s="5">
        <f t="shared" si="5"/>
        <v>0</v>
      </c>
      <c r="E91" s="2"/>
      <c r="F91" s="2"/>
      <c r="G91" s="5">
        <f aca="true" t="shared" si="6" ref="G91:G98">H91+I91</f>
        <v>0</v>
      </c>
      <c r="H91" s="2"/>
      <c r="I91" s="4"/>
    </row>
    <row r="92" spans="1:9" ht="56.25">
      <c r="A92" s="3" t="s">
        <v>38</v>
      </c>
      <c r="B92" s="1">
        <v>244</v>
      </c>
      <c r="C92" s="1">
        <v>342</v>
      </c>
      <c r="D92" s="5">
        <f t="shared" si="5"/>
        <v>0</v>
      </c>
      <c r="E92" s="2"/>
      <c r="F92" s="2"/>
      <c r="G92" s="5">
        <f t="shared" si="6"/>
        <v>0</v>
      </c>
      <c r="H92" s="2"/>
      <c r="I92" s="4"/>
    </row>
    <row r="93" spans="1:9" ht="75">
      <c r="A93" s="3" t="s">
        <v>39</v>
      </c>
      <c r="B93" s="1">
        <v>244</v>
      </c>
      <c r="C93" s="1">
        <v>343</v>
      </c>
      <c r="D93" s="5">
        <f t="shared" si="5"/>
        <v>0</v>
      </c>
      <c r="E93" s="2"/>
      <c r="F93" s="2"/>
      <c r="G93" s="5">
        <f t="shared" si="6"/>
        <v>0</v>
      </c>
      <c r="H93" s="2"/>
      <c r="I93" s="4"/>
    </row>
    <row r="94" spans="1:9" ht="75">
      <c r="A94" s="3" t="s">
        <v>40</v>
      </c>
      <c r="B94" s="1">
        <v>244</v>
      </c>
      <c r="C94" s="1">
        <v>344</v>
      </c>
      <c r="D94" s="5">
        <f t="shared" si="5"/>
        <v>0</v>
      </c>
      <c r="E94" s="2"/>
      <c r="F94" s="2"/>
      <c r="G94" s="5">
        <f t="shared" si="6"/>
        <v>0</v>
      </c>
      <c r="H94" s="2"/>
      <c r="I94" s="4"/>
    </row>
    <row r="95" spans="1:9" ht="56.25">
      <c r="A95" s="3" t="s">
        <v>41</v>
      </c>
      <c r="B95" s="1">
        <v>244</v>
      </c>
      <c r="C95" s="1">
        <v>345</v>
      </c>
      <c r="D95" s="5">
        <f t="shared" si="5"/>
        <v>0</v>
      </c>
      <c r="E95" s="2"/>
      <c r="F95" s="2"/>
      <c r="G95" s="5">
        <f t="shared" si="6"/>
        <v>0</v>
      </c>
      <c r="H95" s="2"/>
      <c r="I95" s="4"/>
    </row>
    <row r="96" spans="1:9" ht="75">
      <c r="A96" s="3" t="s">
        <v>42</v>
      </c>
      <c r="B96" s="1">
        <v>244</v>
      </c>
      <c r="C96" s="1">
        <v>346</v>
      </c>
      <c r="D96" s="5">
        <f t="shared" si="5"/>
        <v>0</v>
      </c>
      <c r="E96" s="2"/>
      <c r="F96" s="2"/>
      <c r="G96" s="5">
        <f t="shared" si="6"/>
        <v>0</v>
      </c>
      <c r="H96" s="2"/>
      <c r="I96" s="4"/>
    </row>
    <row r="97" spans="1:9" ht="112.5">
      <c r="A97" s="3" t="s">
        <v>43</v>
      </c>
      <c r="B97" s="1">
        <v>244</v>
      </c>
      <c r="C97" s="1">
        <v>349</v>
      </c>
      <c r="D97" s="5">
        <f t="shared" si="5"/>
        <v>0</v>
      </c>
      <c r="E97" s="2"/>
      <c r="F97" s="2"/>
      <c r="G97" s="5">
        <f t="shared" si="6"/>
        <v>0</v>
      </c>
      <c r="H97" s="2"/>
      <c r="I97" s="4"/>
    </row>
    <row r="98" spans="1:9" ht="56.25">
      <c r="A98" s="3" t="s">
        <v>67</v>
      </c>
      <c r="B98" s="1" t="s">
        <v>5</v>
      </c>
      <c r="C98" s="1" t="s">
        <v>5</v>
      </c>
      <c r="D98" s="5">
        <f t="shared" si="5"/>
        <v>0</v>
      </c>
      <c r="E98" s="2">
        <f>E100+E101+E102</f>
        <v>0</v>
      </c>
      <c r="F98" s="2">
        <f>F100+F101+F102</f>
        <v>0</v>
      </c>
      <c r="G98" s="5">
        <f t="shared" si="6"/>
        <v>0</v>
      </c>
      <c r="H98" s="2">
        <f>H100+H101+H102</f>
        <v>0</v>
      </c>
      <c r="I98" s="4">
        <f>I100+I101+I102</f>
        <v>0</v>
      </c>
    </row>
    <row r="99" spans="1:9" ht="18.75">
      <c r="A99" s="3" t="s">
        <v>6</v>
      </c>
      <c r="B99" s="1"/>
      <c r="C99" s="1"/>
      <c r="D99" s="5"/>
      <c r="E99" s="2"/>
      <c r="F99" s="2"/>
      <c r="G99" s="5"/>
      <c r="H99" s="2"/>
      <c r="I99" s="4"/>
    </row>
    <row r="100" spans="1:9" ht="18.75">
      <c r="A100" s="3" t="s">
        <v>80</v>
      </c>
      <c r="B100" s="1">
        <v>180</v>
      </c>
      <c r="C100" s="1" t="s">
        <v>5</v>
      </c>
      <c r="D100" s="5">
        <f t="shared" si="5"/>
        <v>0</v>
      </c>
      <c r="E100" s="2"/>
      <c r="F100" s="2"/>
      <c r="G100" s="5">
        <f>H100+I100</f>
        <v>0</v>
      </c>
      <c r="H100" s="2"/>
      <c r="I100" s="4"/>
    </row>
    <row r="101" spans="1:9" ht="56.25">
      <c r="A101" s="3" t="s">
        <v>81</v>
      </c>
      <c r="B101" s="1">
        <v>180</v>
      </c>
      <c r="C101" s="1" t="s">
        <v>5</v>
      </c>
      <c r="D101" s="5">
        <f t="shared" si="5"/>
        <v>0</v>
      </c>
      <c r="E101" s="2"/>
      <c r="F101" s="2"/>
      <c r="G101" s="5">
        <f>H101+I101</f>
        <v>0</v>
      </c>
      <c r="H101" s="2"/>
      <c r="I101" s="4"/>
    </row>
    <row r="102" spans="1:9" ht="57" thickBot="1">
      <c r="A102" s="15" t="s">
        <v>82</v>
      </c>
      <c r="B102" s="16">
        <v>180</v>
      </c>
      <c r="C102" s="16" t="s">
        <v>5</v>
      </c>
      <c r="D102" s="17">
        <f t="shared" si="5"/>
        <v>0</v>
      </c>
      <c r="E102" s="18"/>
      <c r="F102" s="18"/>
      <c r="G102" s="17">
        <f>H102+I102</f>
        <v>0</v>
      </c>
      <c r="H102" s="18"/>
      <c r="I102" s="52"/>
    </row>
    <row r="103" spans="1:6" ht="18.75">
      <c r="A103" s="10"/>
      <c r="B103" s="11"/>
      <c r="C103" s="11"/>
      <c r="D103" s="19"/>
      <c r="E103" s="19"/>
      <c r="F103" s="19"/>
    </row>
    <row r="104" ht="15">
      <c r="A104" s="9"/>
    </row>
    <row r="105" spans="1:6" ht="37.5">
      <c r="A105" s="12" t="s">
        <v>52</v>
      </c>
      <c r="B105" s="74"/>
      <c r="C105" s="74"/>
      <c r="D105" s="8"/>
      <c r="E105" s="74"/>
      <c r="F105" s="74"/>
    </row>
    <row r="106" spans="1:6" ht="18.75">
      <c r="A106" s="12"/>
      <c r="B106" s="79" t="s">
        <v>53</v>
      </c>
      <c r="C106" s="79"/>
      <c r="D106" s="8"/>
      <c r="E106" s="79" t="s">
        <v>54</v>
      </c>
      <c r="F106" s="79"/>
    </row>
    <row r="107" spans="1:6" ht="18.75">
      <c r="A107" s="12"/>
      <c r="B107" s="8"/>
      <c r="C107" s="8"/>
      <c r="D107" s="8"/>
      <c r="E107" s="8"/>
      <c r="F107" s="8"/>
    </row>
    <row r="108" spans="1:6" ht="37.5">
      <c r="A108" s="12" t="s">
        <v>55</v>
      </c>
      <c r="B108" s="74"/>
      <c r="C108" s="74"/>
      <c r="D108" s="8"/>
      <c r="E108" s="74"/>
      <c r="F108" s="74"/>
    </row>
    <row r="109" spans="1:6" ht="18.75">
      <c r="A109" s="12"/>
      <c r="B109" s="79" t="s">
        <v>53</v>
      </c>
      <c r="C109" s="79"/>
      <c r="D109" s="8"/>
      <c r="E109" s="79" t="s">
        <v>54</v>
      </c>
      <c r="F109" s="79"/>
    </row>
    <row r="110" spans="1:6" ht="18.75">
      <c r="A110" s="12"/>
      <c r="B110" s="29"/>
      <c r="C110" s="29"/>
      <c r="D110" s="8"/>
      <c r="E110" s="29"/>
      <c r="F110" s="29"/>
    </row>
    <row r="111" spans="1:6" ht="18.75">
      <c r="A111" s="12" t="s">
        <v>56</v>
      </c>
      <c r="B111" s="74"/>
      <c r="C111" s="74"/>
      <c r="D111" s="8"/>
      <c r="E111" s="74"/>
      <c r="F111" s="74"/>
    </row>
    <row r="112" spans="1:6" ht="18.75">
      <c r="A112" s="12"/>
      <c r="B112" s="79" t="s">
        <v>53</v>
      </c>
      <c r="C112" s="79"/>
      <c r="D112" s="8"/>
      <c r="E112" s="79" t="s">
        <v>54</v>
      </c>
      <c r="F112" s="79"/>
    </row>
    <row r="113" spans="1:6" ht="18.75">
      <c r="A113" s="12" t="s">
        <v>57</v>
      </c>
      <c r="B113" s="8"/>
      <c r="C113" s="8"/>
      <c r="D113" s="8"/>
      <c r="E113" s="8"/>
      <c r="F113" s="8"/>
    </row>
    <row r="114" spans="1:6" ht="18.75">
      <c r="A114" s="82" t="s">
        <v>44</v>
      </c>
      <c r="B114" s="82"/>
      <c r="C114" s="8"/>
      <c r="D114" s="8"/>
      <c r="E114" s="8"/>
      <c r="F114" s="8"/>
    </row>
    <row r="115" spans="1:16" ht="18.75">
      <c r="A115" s="99" t="s">
        <v>78</v>
      </c>
      <c r="B115" s="99"/>
      <c r="C115" s="99"/>
      <c r="D115" s="99"/>
      <c r="E115" s="99"/>
      <c r="F115" s="99"/>
      <c r="G115" s="99"/>
      <c r="H115" s="99"/>
      <c r="I115" s="99"/>
      <c r="K115" s="98" t="s">
        <v>92</v>
      </c>
      <c r="L115" s="98"/>
      <c r="M115" s="98"/>
      <c r="N115" s="98" t="s">
        <v>93</v>
      </c>
      <c r="O115" s="98"/>
      <c r="P115" s="98"/>
    </row>
    <row r="116" spans="1:16" ht="60">
      <c r="A116" s="3" t="s">
        <v>95</v>
      </c>
      <c r="B116" s="1" t="s">
        <v>5</v>
      </c>
      <c r="C116" s="1" t="s">
        <v>5</v>
      </c>
      <c r="D116" s="5">
        <f>E116+F116</f>
        <v>0</v>
      </c>
      <c r="E116" s="2"/>
      <c r="F116" s="4"/>
      <c r="G116" s="5">
        <f>H116+I116</f>
        <v>0</v>
      </c>
      <c r="H116" s="2"/>
      <c r="I116" s="4"/>
      <c r="J116" s="19"/>
      <c r="K116" s="33" t="s">
        <v>89</v>
      </c>
      <c r="L116" s="33" t="s">
        <v>90</v>
      </c>
      <c r="M116" s="33" t="s">
        <v>91</v>
      </c>
      <c r="N116" s="33" t="s">
        <v>89</v>
      </c>
      <c r="O116" s="33" t="s">
        <v>90</v>
      </c>
      <c r="P116" s="33" t="s">
        <v>91</v>
      </c>
    </row>
    <row r="117" spans="1:16" ht="18.75">
      <c r="A117" s="3" t="s">
        <v>7</v>
      </c>
      <c r="B117" s="1" t="s">
        <v>5</v>
      </c>
      <c r="C117" s="1">
        <v>900</v>
      </c>
      <c r="D117" s="5">
        <f>E117+F117</f>
        <v>0</v>
      </c>
      <c r="E117" s="2">
        <f>E120+E148+E162+E190</f>
        <v>0</v>
      </c>
      <c r="F117" s="2">
        <f>F120+F148</f>
        <v>0</v>
      </c>
      <c r="G117" s="5">
        <f>H117+I117</f>
        <v>0</v>
      </c>
      <c r="H117" s="2">
        <f>H120+H148+H162+H190</f>
        <v>0</v>
      </c>
      <c r="I117" s="2">
        <f>I120+I148</f>
        <v>0</v>
      </c>
      <c r="J117" s="19"/>
      <c r="K117" s="34">
        <f>E31+E32+E33+E35+E41+E55+E56+E57+E62+E64+E65+E66+E70+E71+E72+E73+E74+E75+E78+E79+E80+E81+E84</f>
        <v>0</v>
      </c>
      <c r="L117" s="34">
        <f>K117+D117</f>
        <v>0</v>
      </c>
      <c r="M117" s="34">
        <f>L117-E25</f>
        <v>0</v>
      </c>
      <c r="N117" s="34">
        <f>H31+H32+H33+H35+H41+H55+H56+H57+H62+H64+H65+H66+H70+H71+H72+H73+H74+H75+H78+H79+H80+H81+H84</f>
        <v>0</v>
      </c>
      <c r="O117" s="34">
        <f>N117+G117</f>
        <v>0</v>
      </c>
      <c r="P117" s="34">
        <f>O117-H25</f>
        <v>0</v>
      </c>
    </row>
    <row r="118" spans="1:12" ht="18.75">
      <c r="A118" s="3" t="s">
        <v>6</v>
      </c>
      <c r="B118" s="1"/>
      <c r="C118" s="1"/>
      <c r="D118" s="5"/>
      <c r="E118" s="2"/>
      <c r="F118" s="4"/>
      <c r="G118" s="5"/>
      <c r="H118" s="2"/>
      <c r="I118" s="4"/>
      <c r="J118" s="19"/>
      <c r="K118" s="19"/>
      <c r="L118" s="19"/>
    </row>
    <row r="119" spans="1:12" ht="17.25" customHeight="1">
      <c r="A119" s="100" t="s">
        <v>86</v>
      </c>
      <c r="B119" s="101"/>
      <c r="C119" s="101"/>
      <c r="D119" s="101"/>
      <c r="E119" s="101"/>
      <c r="F119" s="101"/>
      <c r="G119" s="101"/>
      <c r="H119" s="101"/>
      <c r="I119" s="101"/>
      <c r="J119" s="38"/>
      <c r="K119" s="38"/>
      <c r="L119" s="38"/>
    </row>
    <row r="120" spans="1:12" ht="18.75">
      <c r="A120" s="3" t="s">
        <v>8</v>
      </c>
      <c r="B120" s="1" t="s">
        <v>5</v>
      </c>
      <c r="C120" s="1">
        <v>200</v>
      </c>
      <c r="D120" s="5">
        <f aca="true" t="shared" si="7" ref="D120:D152">E120+F120</f>
        <v>0</v>
      </c>
      <c r="E120" s="2">
        <f>E122+E125+E144</f>
        <v>0</v>
      </c>
      <c r="F120" s="2">
        <f>F122+F125+F144</f>
        <v>0</v>
      </c>
      <c r="G120" s="5">
        <f>H120+I120</f>
        <v>0</v>
      </c>
      <c r="H120" s="2">
        <f>H122+H125+H144</f>
        <v>0</v>
      </c>
      <c r="I120" s="2">
        <f>I122+I125+I144</f>
        <v>0</v>
      </c>
      <c r="J120" s="19"/>
      <c r="K120" s="19"/>
      <c r="L120" s="19"/>
    </row>
    <row r="121" spans="1:12" ht="18.75">
      <c r="A121" s="3" t="s">
        <v>9</v>
      </c>
      <c r="B121" s="1"/>
      <c r="C121" s="1"/>
      <c r="D121" s="5"/>
      <c r="E121" s="2"/>
      <c r="F121" s="2"/>
      <c r="G121" s="5"/>
      <c r="H121" s="2"/>
      <c r="I121" s="2"/>
      <c r="J121" s="19"/>
      <c r="K121" s="19"/>
      <c r="L121" s="19"/>
    </row>
    <row r="122" spans="1:12" ht="75">
      <c r="A122" s="3" t="s">
        <v>10</v>
      </c>
      <c r="B122" s="1" t="s">
        <v>5</v>
      </c>
      <c r="C122" s="1">
        <v>210</v>
      </c>
      <c r="D122" s="5">
        <f t="shared" si="7"/>
        <v>0</v>
      </c>
      <c r="E122" s="2">
        <f>E124</f>
        <v>0</v>
      </c>
      <c r="F122" s="2">
        <f>F124</f>
        <v>0</v>
      </c>
      <c r="G122" s="5">
        <f>H122+I122</f>
        <v>0</v>
      </c>
      <c r="H122" s="2">
        <f>H124</f>
        <v>0</v>
      </c>
      <c r="I122" s="2">
        <f>I124</f>
        <v>0</v>
      </c>
      <c r="J122" s="19"/>
      <c r="K122" s="19"/>
      <c r="L122" s="19"/>
    </row>
    <row r="123" spans="1:12" ht="18.75">
      <c r="A123" s="3" t="s">
        <v>9</v>
      </c>
      <c r="B123" s="1"/>
      <c r="C123" s="1"/>
      <c r="D123" s="5"/>
      <c r="E123" s="2"/>
      <c r="F123" s="2"/>
      <c r="G123" s="5"/>
      <c r="H123" s="2"/>
      <c r="I123" s="2"/>
      <c r="J123" s="19"/>
      <c r="K123" s="19"/>
      <c r="L123" s="19"/>
    </row>
    <row r="124" spans="1:12" ht="93.75">
      <c r="A124" s="3" t="s">
        <v>87</v>
      </c>
      <c r="B124" s="1">
        <v>244</v>
      </c>
      <c r="C124" s="1">
        <v>214</v>
      </c>
      <c r="D124" s="5">
        <f>E124+F124</f>
        <v>0</v>
      </c>
      <c r="E124" s="2"/>
      <c r="F124" s="2"/>
      <c r="G124" s="5">
        <f>H124+I124</f>
        <v>0</v>
      </c>
      <c r="H124" s="2"/>
      <c r="I124" s="2"/>
      <c r="J124" s="19"/>
      <c r="K124" s="19"/>
      <c r="L124" s="19"/>
    </row>
    <row r="125" spans="1:12" ht="37.5">
      <c r="A125" s="3" t="s">
        <v>14</v>
      </c>
      <c r="B125" s="1" t="s">
        <v>5</v>
      </c>
      <c r="C125" s="1">
        <v>220</v>
      </c>
      <c r="D125" s="5">
        <f t="shared" si="7"/>
        <v>0</v>
      </c>
      <c r="E125" s="2">
        <f>E127+E128+E129+E136+E137+E140+E143</f>
        <v>0</v>
      </c>
      <c r="F125" s="2">
        <f>F127+F128+F129+F136+F137+F140+F143</f>
        <v>0</v>
      </c>
      <c r="G125" s="5">
        <f>H125+I125</f>
        <v>0</v>
      </c>
      <c r="H125" s="2">
        <f>H127+H128+H129+H136+H137+H140+H143</f>
        <v>0</v>
      </c>
      <c r="I125" s="2">
        <f>I127+I128+I129+I136+I137+I140+I143</f>
        <v>0</v>
      </c>
      <c r="J125" s="19"/>
      <c r="K125" s="19"/>
      <c r="L125" s="19"/>
    </row>
    <row r="126" spans="1:12" ht="18.75">
      <c r="A126" s="3" t="s">
        <v>9</v>
      </c>
      <c r="B126" s="1"/>
      <c r="C126" s="1"/>
      <c r="D126" s="5"/>
      <c r="E126" s="2"/>
      <c r="F126" s="2"/>
      <c r="G126" s="5"/>
      <c r="H126" s="2"/>
      <c r="I126" s="2"/>
      <c r="J126" s="19"/>
      <c r="K126" s="19"/>
      <c r="L126" s="19"/>
    </row>
    <row r="127" spans="1:12" ht="18.75">
      <c r="A127" s="3" t="s">
        <v>15</v>
      </c>
      <c r="B127" s="1">
        <v>244</v>
      </c>
      <c r="C127" s="1">
        <v>221</v>
      </c>
      <c r="D127" s="5">
        <f t="shared" si="7"/>
        <v>0</v>
      </c>
      <c r="E127" s="2"/>
      <c r="F127" s="2"/>
      <c r="G127" s="5">
        <f>H127+I127</f>
        <v>0</v>
      </c>
      <c r="H127" s="2"/>
      <c r="I127" s="2"/>
      <c r="J127" s="19"/>
      <c r="K127" s="19"/>
      <c r="L127" s="19"/>
    </row>
    <row r="128" spans="1:12" ht="37.5">
      <c r="A128" s="3" t="s">
        <v>16</v>
      </c>
      <c r="B128" s="1">
        <v>244</v>
      </c>
      <c r="C128" s="1">
        <v>222</v>
      </c>
      <c r="D128" s="5">
        <f t="shared" si="7"/>
        <v>0</v>
      </c>
      <c r="E128" s="2"/>
      <c r="F128" s="2"/>
      <c r="G128" s="5">
        <f>H128+I128</f>
        <v>0</v>
      </c>
      <c r="H128" s="2"/>
      <c r="I128" s="2"/>
      <c r="J128" s="19"/>
      <c r="K128" s="19"/>
      <c r="L128" s="19"/>
    </row>
    <row r="129" spans="1:12" ht="37.5">
      <c r="A129" s="3" t="s">
        <v>17</v>
      </c>
      <c r="B129" s="1" t="s">
        <v>5</v>
      </c>
      <c r="C129" s="1">
        <v>223</v>
      </c>
      <c r="D129" s="5">
        <f t="shared" si="7"/>
        <v>0</v>
      </c>
      <c r="E129" s="2">
        <f>E131+E132+E133+E134+E135</f>
        <v>0</v>
      </c>
      <c r="F129" s="2">
        <f>F131+F132+F133+F134+F135</f>
        <v>0</v>
      </c>
      <c r="G129" s="5">
        <f>H129+I129</f>
        <v>0</v>
      </c>
      <c r="H129" s="2">
        <f>H131+H132+H133+H134+H135</f>
        <v>0</v>
      </c>
      <c r="I129" s="2">
        <f>I131+I132+I133+I134+I135</f>
        <v>0</v>
      </c>
      <c r="J129" s="19"/>
      <c r="K129" s="19"/>
      <c r="L129" s="19"/>
    </row>
    <row r="130" spans="1:12" ht="18.75">
      <c r="A130" s="3" t="s">
        <v>6</v>
      </c>
      <c r="B130" s="1"/>
      <c r="C130" s="1"/>
      <c r="D130" s="5"/>
      <c r="E130" s="2"/>
      <c r="F130" s="2"/>
      <c r="G130" s="5"/>
      <c r="H130" s="2"/>
      <c r="I130" s="2"/>
      <c r="J130" s="19"/>
      <c r="K130" s="19"/>
      <c r="L130" s="19"/>
    </row>
    <row r="131" spans="1:12" ht="56.25">
      <c r="A131" s="3" t="s">
        <v>18</v>
      </c>
      <c r="B131" s="1">
        <v>244</v>
      </c>
      <c r="C131" s="1">
        <v>223</v>
      </c>
      <c r="D131" s="5">
        <f t="shared" si="7"/>
        <v>0</v>
      </c>
      <c r="E131" s="2"/>
      <c r="F131" s="2"/>
      <c r="G131" s="5">
        <f aca="true" t="shared" si="8" ref="G131:G136">H131+I131</f>
        <v>0</v>
      </c>
      <c r="H131" s="2"/>
      <c r="I131" s="2"/>
      <c r="J131" s="19"/>
      <c r="K131" s="19"/>
      <c r="L131" s="19"/>
    </row>
    <row r="132" spans="1:12" ht="37.5">
      <c r="A132" s="3" t="s">
        <v>19</v>
      </c>
      <c r="B132" s="1">
        <v>244</v>
      </c>
      <c r="C132" s="1">
        <v>223</v>
      </c>
      <c r="D132" s="5">
        <f t="shared" si="7"/>
        <v>0</v>
      </c>
      <c r="E132" s="2"/>
      <c r="F132" s="2"/>
      <c r="G132" s="5">
        <f t="shared" si="8"/>
        <v>0</v>
      </c>
      <c r="H132" s="2"/>
      <c r="I132" s="2"/>
      <c r="J132" s="19"/>
      <c r="K132" s="19"/>
      <c r="L132" s="19"/>
    </row>
    <row r="133" spans="1:12" ht="75">
      <c r="A133" s="3" t="s">
        <v>20</v>
      </c>
      <c r="B133" s="1">
        <v>244</v>
      </c>
      <c r="C133" s="1">
        <v>223</v>
      </c>
      <c r="D133" s="5">
        <f t="shared" si="7"/>
        <v>0</v>
      </c>
      <c r="E133" s="2"/>
      <c r="F133" s="2"/>
      <c r="G133" s="5">
        <f t="shared" si="8"/>
        <v>0</v>
      </c>
      <c r="H133" s="2"/>
      <c r="I133" s="2"/>
      <c r="J133" s="19"/>
      <c r="K133" s="19"/>
      <c r="L133" s="19"/>
    </row>
    <row r="134" spans="1:12" ht="75">
      <c r="A134" s="3" t="s">
        <v>21</v>
      </c>
      <c r="B134" s="1">
        <v>244</v>
      </c>
      <c r="C134" s="1">
        <v>223</v>
      </c>
      <c r="D134" s="5">
        <f t="shared" si="7"/>
        <v>0</v>
      </c>
      <c r="E134" s="2"/>
      <c r="F134" s="2"/>
      <c r="G134" s="5">
        <f t="shared" si="8"/>
        <v>0</v>
      </c>
      <c r="H134" s="2"/>
      <c r="I134" s="2"/>
      <c r="J134" s="19"/>
      <c r="K134" s="19"/>
      <c r="L134" s="19"/>
    </row>
    <row r="135" spans="1:12" ht="56.25">
      <c r="A135" s="3" t="s">
        <v>22</v>
      </c>
      <c r="B135" s="1">
        <v>244</v>
      </c>
      <c r="C135" s="1">
        <v>223</v>
      </c>
      <c r="D135" s="5">
        <f t="shared" si="7"/>
        <v>0</v>
      </c>
      <c r="E135" s="2"/>
      <c r="F135" s="2"/>
      <c r="G135" s="5">
        <f t="shared" si="8"/>
        <v>0</v>
      </c>
      <c r="H135" s="2"/>
      <c r="I135" s="2"/>
      <c r="J135" s="19"/>
      <c r="K135" s="19"/>
      <c r="L135" s="19"/>
    </row>
    <row r="136" spans="1:12" ht="168.75">
      <c r="A136" s="3" t="s">
        <v>23</v>
      </c>
      <c r="B136" s="1">
        <v>244</v>
      </c>
      <c r="C136" s="1">
        <v>224</v>
      </c>
      <c r="D136" s="5">
        <f t="shared" si="7"/>
        <v>0</v>
      </c>
      <c r="E136" s="2"/>
      <c r="F136" s="2"/>
      <c r="G136" s="5">
        <f t="shared" si="8"/>
        <v>0</v>
      </c>
      <c r="H136" s="2"/>
      <c r="I136" s="2"/>
      <c r="J136" s="19"/>
      <c r="K136" s="19"/>
      <c r="L136" s="19"/>
    </row>
    <row r="137" spans="1:12" ht="56.25">
      <c r="A137" s="3" t="s">
        <v>24</v>
      </c>
      <c r="B137" s="1" t="s">
        <v>5</v>
      </c>
      <c r="C137" s="1">
        <v>225</v>
      </c>
      <c r="D137" s="2">
        <f aca="true" t="shared" si="9" ref="D137:I137">D138+D139</f>
        <v>0</v>
      </c>
      <c r="E137" s="2">
        <f t="shared" si="9"/>
        <v>0</v>
      </c>
      <c r="F137" s="2">
        <f t="shared" si="9"/>
        <v>0</v>
      </c>
      <c r="G137" s="2">
        <f t="shared" si="9"/>
        <v>0</v>
      </c>
      <c r="H137" s="2">
        <f t="shared" si="9"/>
        <v>0</v>
      </c>
      <c r="I137" s="2">
        <f t="shared" si="9"/>
        <v>0</v>
      </c>
      <c r="J137" s="19"/>
      <c r="K137" s="19"/>
      <c r="L137" s="19"/>
    </row>
    <row r="138" spans="1:12" ht="18.75">
      <c r="A138" s="68" t="s">
        <v>6</v>
      </c>
      <c r="B138" s="1">
        <v>243</v>
      </c>
      <c r="C138" s="1">
        <v>225</v>
      </c>
      <c r="D138" s="5">
        <f t="shared" si="7"/>
        <v>0</v>
      </c>
      <c r="E138" s="2"/>
      <c r="F138" s="2"/>
      <c r="G138" s="5">
        <f aca="true" t="shared" si="10" ref="G138:G148">H138+I138</f>
        <v>0</v>
      </c>
      <c r="H138" s="2"/>
      <c r="I138" s="2"/>
      <c r="J138" s="19"/>
      <c r="K138" s="19"/>
      <c r="L138" s="19"/>
    </row>
    <row r="139" spans="1:12" ht="18.75">
      <c r="A139" s="68"/>
      <c r="B139" s="1">
        <v>244</v>
      </c>
      <c r="C139" s="1">
        <v>225</v>
      </c>
      <c r="D139" s="5">
        <f t="shared" si="7"/>
        <v>0</v>
      </c>
      <c r="E139" s="2"/>
      <c r="F139" s="2"/>
      <c r="G139" s="5">
        <f t="shared" si="10"/>
        <v>0</v>
      </c>
      <c r="H139" s="2"/>
      <c r="I139" s="2"/>
      <c r="J139" s="19"/>
      <c r="K139" s="19"/>
      <c r="L139" s="19"/>
    </row>
    <row r="140" spans="1:12" ht="37.5">
      <c r="A140" s="3" t="s">
        <v>58</v>
      </c>
      <c r="B140" s="1" t="s">
        <v>5</v>
      </c>
      <c r="C140" s="1">
        <v>226</v>
      </c>
      <c r="D140" s="5">
        <f t="shared" si="7"/>
        <v>0</v>
      </c>
      <c r="E140" s="2">
        <f>E141+E142</f>
        <v>0</v>
      </c>
      <c r="F140" s="2">
        <f>F141+F142</f>
        <v>0</v>
      </c>
      <c r="G140" s="5">
        <f t="shared" si="10"/>
        <v>0</v>
      </c>
      <c r="H140" s="2">
        <f>H141+H142</f>
        <v>0</v>
      </c>
      <c r="I140" s="2">
        <f>I141+I142</f>
        <v>0</v>
      </c>
      <c r="J140" s="19"/>
      <c r="K140" s="19"/>
      <c r="L140" s="19"/>
    </row>
    <row r="141" spans="1:12" ht="18.75">
      <c r="A141" s="68" t="s">
        <v>6</v>
      </c>
      <c r="B141" s="1">
        <v>243</v>
      </c>
      <c r="C141" s="1">
        <v>226</v>
      </c>
      <c r="D141" s="5">
        <f t="shared" si="7"/>
        <v>0</v>
      </c>
      <c r="E141" s="2"/>
      <c r="F141" s="2"/>
      <c r="G141" s="5">
        <f t="shared" si="10"/>
        <v>0</v>
      </c>
      <c r="H141" s="2"/>
      <c r="I141" s="2"/>
      <c r="J141" s="19"/>
      <c r="K141" s="19"/>
      <c r="L141" s="19"/>
    </row>
    <row r="142" spans="1:12" ht="18.75">
      <c r="A142" s="68"/>
      <c r="B142" s="1">
        <v>244</v>
      </c>
      <c r="C142" s="1">
        <v>226</v>
      </c>
      <c r="D142" s="5">
        <f t="shared" si="7"/>
        <v>0</v>
      </c>
      <c r="E142" s="2"/>
      <c r="F142" s="2"/>
      <c r="G142" s="5">
        <f t="shared" si="10"/>
        <v>0</v>
      </c>
      <c r="H142" s="2"/>
      <c r="I142" s="2"/>
      <c r="J142" s="19"/>
      <c r="K142" s="19"/>
      <c r="L142" s="19"/>
    </row>
    <row r="143" spans="1:12" ht="18.75">
      <c r="A143" s="3" t="s">
        <v>25</v>
      </c>
      <c r="B143" s="1">
        <v>244</v>
      </c>
      <c r="C143" s="1">
        <v>227</v>
      </c>
      <c r="D143" s="5">
        <f t="shared" si="7"/>
        <v>0</v>
      </c>
      <c r="E143" s="2"/>
      <c r="F143" s="2"/>
      <c r="G143" s="5">
        <f t="shared" si="10"/>
        <v>0</v>
      </c>
      <c r="H143" s="2"/>
      <c r="I143" s="2"/>
      <c r="J143" s="19"/>
      <c r="K143" s="19"/>
      <c r="L143" s="19"/>
    </row>
    <row r="144" spans="1:12" ht="18.75">
      <c r="A144" s="3" t="s">
        <v>30</v>
      </c>
      <c r="B144" s="1" t="s">
        <v>5</v>
      </c>
      <c r="C144" s="1">
        <v>290</v>
      </c>
      <c r="D144" s="5">
        <f t="shared" si="7"/>
        <v>0</v>
      </c>
      <c r="E144" s="2">
        <f>E146+E147</f>
        <v>0</v>
      </c>
      <c r="F144" s="2">
        <f>F146+F147</f>
        <v>0</v>
      </c>
      <c r="G144" s="5">
        <f t="shared" si="10"/>
        <v>0</v>
      </c>
      <c r="H144" s="2">
        <f>H146+H147</f>
        <v>0</v>
      </c>
      <c r="I144" s="2">
        <f>I146+I147</f>
        <v>0</v>
      </c>
      <c r="J144" s="19"/>
      <c r="K144" s="19"/>
      <c r="L144" s="19"/>
    </row>
    <row r="145" spans="1:12" ht="18.75">
      <c r="A145" s="3" t="s">
        <v>9</v>
      </c>
      <c r="B145" s="1"/>
      <c r="C145" s="1"/>
      <c r="D145" s="5">
        <f t="shared" si="7"/>
        <v>0</v>
      </c>
      <c r="E145" s="2"/>
      <c r="F145" s="2"/>
      <c r="G145" s="5">
        <f t="shared" si="10"/>
        <v>0</v>
      </c>
      <c r="H145" s="2"/>
      <c r="I145" s="2"/>
      <c r="J145" s="19"/>
      <c r="K145" s="19"/>
      <c r="L145" s="19"/>
    </row>
    <row r="146" spans="1:12" ht="56.25">
      <c r="A146" s="3" t="s">
        <v>34</v>
      </c>
      <c r="B146" s="1">
        <v>244</v>
      </c>
      <c r="C146" s="1">
        <v>296</v>
      </c>
      <c r="D146" s="5">
        <f t="shared" si="7"/>
        <v>0</v>
      </c>
      <c r="E146" s="2"/>
      <c r="F146" s="2"/>
      <c r="G146" s="5">
        <f t="shared" si="10"/>
        <v>0</v>
      </c>
      <c r="H146" s="2"/>
      <c r="I146" s="2"/>
      <c r="J146" s="19"/>
      <c r="K146" s="19"/>
      <c r="L146" s="19"/>
    </row>
    <row r="147" spans="1:12" ht="56.25">
      <c r="A147" s="3" t="s">
        <v>35</v>
      </c>
      <c r="B147" s="1">
        <v>244</v>
      </c>
      <c r="C147" s="1">
        <v>297</v>
      </c>
      <c r="D147" s="5">
        <f t="shared" si="7"/>
        <v>0</v>
      </c>
      <c r="E147" s="2"/>
      <c r="F147" s="2"/>
      <c r="G147" s="5">
        <f t="shared" si="10"/>
        <v>0</v>
      </c>
      <c r="H147" s="2"/>
      <c r="I147" s="2"/>
      <c r="J147" s="19"/>
      <c r="K147" s="19"/>
      <c r="L147" s="19"/>
    </row>
    <row r="148" spans="1:12" ht="56.25">
      <c r="A148" s="3" t="s">
        <v>59</v>
      </c>
      <c r="B148" s="1" t="s">
        <v>5</v>
      </c>
      <c r="C148" s="1">
        <v>300</v>
      </c>
      <c r="D148" s="5">
        <f t="shared" si="7"/>
        <v>0</v>
      </c>
      <c r="E148" s="2">
        <f>E150+E152+E151</f>
        <v>0</v>
      </c>
      <c r="F148" s="2">
        <f>F150+F152+F151</f>
        <v>0</v>
      </c>
      <c r="G148" s="5">
        <f t="shared" si="10"/>
        <v>0</v>
      </c>
      <c r="H148" s="2">
        <f>H150+H152+H151</f>
        <v>0</v>
      </c>
      <c r="I148" s="2">
        <f>I150+I152+I151</f>
        <v>0</v>
      </c>
      <c r="J148" s="19"/>
      <c r="K148" s="19"/>
      <c r="L148" s="19"/>
    </row>
    <row r="149" spans="1:12" ht="18.75">
      <c r="A149" s="3" t="s">
        <v>9</v>
      </c>
      <c r="B149" s="1"/>
      <c r="C149" s="1"/>
      <c r="D149" s="5"/>
      <c r="E149" s="2"/>
      <c r="F149" s="2"/>
      <c r="G149" s="5"/>
      <c r="H149" s="2"/>
      <c r="I149" s="2"/>
      <c r="J149" s="19"/>
      <c r="K149" s="19"/>
      <c r="L149" s="19"/>
    </row>
    <row r="150" spans="1:12" ht="56.25">
      <c r="A150" s="3" t="s">
        <v>36</v>
      </c>
      <c r="B150" s="1">
        <v>244</v>
      </c>
      <c r="C150" s="1">
        <v>310</v>
      </c>
      <c r="D150" s="5">
        <f t="shared" si="7"/>
        <v>0</v>
      </c>
      <c r="E150" s="2"/>
      <c r="F150" s="2"/>
      <c r="G150" s="5">
        <f>H150+I150</f>
        <v>0</v>
      </c>
      <c r="H150" s="2"/>
      <c r="I150" s="2"/>
      <c r="J150" s="19"/>
      <c r="K150" s="19"/>
      <c r="L150" s="19"/>
    </row>
    <row r="151" spans="1:12" ht="75">
      <c r="A151" s="3" t="s">
        <v>68</v>
      </c>
      <c r="B151" s="1">
        <v>244</v>
      </c>
      <c r="C151" s="1">
        <v>320</v>
      </c>
      <c r="D151" s="5">
        <f t="shared" si="7"/>
        <v>0</v>
      </c>
      <c r="E151" s="2"/>
      <c r="F151" s="2"/>
      <c r="G151" s="5">
        <f>H151+I151</f>
        <v>0</v>
      </c>
      <c r="H151" s="2"/>
      <c r="I151" s="2"/>
      <c r="J151" s="19"/>
      <c r="K151" s="19"/>
      <c r="L151" s="19"/>
    </row>
    <row r="152" spans="1:12" ht="75">
      <c r="A152" s="3" t="s">
        <v>60</v>
      </c>
      <c r="B152" s="1" t="s">
        <v>5</v>
      </c>
      <c r="C152" s="1">
        <v>340</v>
      </c>
      <c r="D152" s="5">
        <f t="shared" si="7"/>
        <v>0</v>
      </c>
      <c r="E152" s="2">
        <f>E154+E155+E156+E157+E158+E159+E160</f>
        <v>0</v>
      </c>
      <c r="F152" s="2">
        <f>F154+F155+F156+F157+F158+F159+F160</f>
        <v>0</v>
      </c>
      <c r="G152" s="5">
        <f>H152+I152</f>
        <v>0</v>
      </c>
      <c r="H152" s="2">
        <f>H154+H155+H156+H157+H158+H159+H160</f>
        <v>0</v>
      </c>
      <c r="I152" s="2">
        <f>I154+I155+I156+I157+I158+I159+I160</f>
        <v>0</v>
      </c>
      <c r="J152" s="19"/>
      <c r="K152" s="19"/>
      <c r="L152" s="19"/>
    </row>
    <row r="153" spans="1:12" ht="18.75">
      <c r="A153" s="3" t="s">
        <v>6</v>
      </c>
      <c r="B153" s="1"/>
      <c r="C153" s="1"/>
      <c r="D153" s="5"/>
      <c r="E153" s="2"/>
      <c r="F153" s="2"/>
      <c r="G153" s="5"/>
      <c r="H153" s="2"/>
      <c r="I153" s="2"/>
      <c r="J153" s="19"/>
      <c r="K153" s="19"/>
      <c r="L153" s="19"/>
    </row>
    <row r="154" spans="1:12" ht="131.25">
      <c r="A154" s="3" t="s">
        <v>37</v>
      </c>
      <c r="B154" s="1">
        <v>244</v>
      </c>
      <c r="C154" s="1">
        <v>341</v>
      </c>
      <c r="D154" s="5">
        <f aca="true" t="shared" si="11" ref="D154:D160">E154+F154</f>
        <v>0</v>
      </c>
      <c r="E154" s="2"/>
      <c r="F154" s="2"/>
      <c r="G154" s="5">
        <f aca="true" t="shared" si="12" ref="G154:G160">H154+I154</f>
        <v>0</v>
      </c>
      <c r="H154" s="2"/>
      <c r="I154" s="2"/>
      <c r="J154" s="19"/>
      <c r="K154" s="19"/>
      <c r="L154" s="19"/>
    </row>
    <row r="155" spans="1:12" ht="56.25">
      <c r="A155" s="3" t="s">
        <v>38</v>
      </c>
      <c r="B155" s="1">
        <v>244</v>
      </c>
      <c r="C155" s="1">
        <v>342</v>
      </c>
      <c r="D155" s="5">
        <f t="shared" si="11"/>
        <v>0</v>
      </c>
      <c r="E155" s="2"/>
      <c r="F155" s="2"/>
      <c r="G155" s="5">
        <f t="shared" si="12"/>
        <v>0</v>
      </c>
      <c r="H155" s="2"/>
      <c r="I155" s="2"/>
      <c r="J155" s="19"/>
      <c r="K155" s="19"/>
      <c r="L155" s="19"/>
    </row>
    <row r="156" spans="1:12" ht="75">
      <c r="A156" s="3" t="s">
        <v>39</v>
      </c>
      <c r="B156" s="1">
        <v>244</v>
      </c>
      <c r="C156" s="1">
        <v>343</v>
      </c>
      <c r="D156" s="5">
        <f t="shared" si="11"/>
        <v>0</v>
      </c>
      <c r="E156" s="2"/>
      <c r="F156" s="2"/>
      <c r="G156" s="5">
        <f t="shared" si="12"/>
        <v>0</v>
      </c>
      <c r="H156" s="2"/>
      <c r="I156" s="2"/>
      <c r="J156" s="19"/>
      <c r="K156" s="19"/>
      <c r="L156" s="19"/>
    </row>
    <row r="157" spans="1:12" ht="75">
      <c r="A157" s="3" t="s">
        <v>40</v>
      </c>
      <c r="B157" s="1">
        <v>244</v>
      </c>
      <c r="C157" s="1">
        <v>344</v>
      </c>
      <c r="D157" s="5">
        <f t="shared" si="11"/>
        <v>0</v>
      </c>
      <c r="E157" s="2"/>
      <c r="F157" s="2"/>
      <c r="G157" s="5">
        <f t="shared" si="12"/>
        <v>0</v>
      </c>
      <c r="H157" s="2"/>
      <c r="I157" s="2"/>
      <c r="J157" s="19"/>
      <c r="K157" s="19"/>
      <c r="L157" s="19"/>
    </row>
    <row r="158" spans="1:12" ht="56.25">
      <c r="A158" s="3" t="s">
        <v>41</v>
      </c>
      <c r="B158" s="1">
        <v>244</v>
      </c>
      <c r="C158" s="1">
        <v>345</v>
      </c>
      <c r="D158" s="5">
        <f t="shared" si="11"/>
        <v>0</v>
      </c>
      <c r="E158" s="2"/>
      <c r="F158" s="2"/>
      <c r="G158" s="5">
        <f t="shared" si="12"/>
        <v>0</v>
      </c>
      <c r="H158" s="2"/>
      <c r="I158" s="2"/>
      <c r="J158" s="19"/>
      <c r="K158" s="19"/>
      <c r="L158" s="19"/>
    </row>
    <row r="159" spans="1:12" ht="75">
      <c r="A159" s="3" t="s">
        <v>42</v>
      </c>
      <c r="B159" s="1">
        <v>244</v>
      </c>
      <c r="C159" s="1">
        <v>346</v>
      </c>
      <c r="D159" s="5">
        <f t="shared" si="11"/>
        <v>0</v>
      </c>
      <c r="E159" s="2"/>
      <c r="F159" s="2"/>
      <c r="G159" s="5">
        <f t="shared" si="12"/>
        <v>0</v>
      </c>
      <c r="H159" s="2"/>
      <c r="I159" s="2"/>
      <c r="J159" s="19"/>
      <c r="K159" s="19"/>
      <c r="L159" s="19"/>
    </row>
    <row r="160" spans="1:12" ht="112.5">
      <c r="A160" s="3" t="s">
        <v>43</v>
      </c>
      <c r="B160" s="1">
        <v>244</v>
      </c>
      <c r="C160" s="1">
        <v>349</v>
      </c>
      <c r="D160" s="5">
        <f t="shared" si="11"/>
        <v>0</v>
      </c>
      <c r="E160" s="2"/>
      <c r="F160" s="2"/>
      <c r="G160" s="5">
        <f t="shared" si="12"/>
        <v>0</v>
      </c>
      <c r="H160" s="2"/>
      <c r="I160" s="2"/>
      <c r="J160" s="19"/>
      <c r="K160" s="19"/>
      <c r="L160" s="19"/>
    </row>
    <row r="161" spans="1:12" ht="17.25" customHeight="1">
      <c r="A161" s="100" t="s">
        <v>88</v>
      </c>
      <c r="B161" s="101"/>
      <c r="C161" s="101"/>
      <c r="D161" s="101"/>
      <c r="E161" s="101"/>
      <c r="F161" s="101"/>
      <c r="G161" s="101"/>
      <c r="H161" s="101"/>
      <c r="I161" s="101"/>
      <c r="J161" s="38"/>
      <c r="K161" s="38"/>
      <c r="L161" s="38"/>
    </row>
    <row r="162" spans="1:12" ht="18.75">
      <c r="A162" s="3" t="s">
        <v>8</v>
      </c>
      <c r="B162" s="1" t="s">
        <v>5</v>
      </c>
      <c r="C162" s="1">
        <v>200</v>
      </c>
      <c r="D162" s="5">
        <f>E162+F162</f>
        <v>0</v>
      </c>
      <c r="E162" s="2">
        <f>E164+E167+E186</f>
        <v>0</v>
      </c>
      <c r="F162" s="2">
        <f>F164+F167+F186</f>
        <v>0</v>
      </c>
      <c r="G162" s="5">
        <f>H162+I162</f>
        <v>0</v>
      </c>
      <c r="H162" s="2">
        <f>H164+H167+H186</f>
        <v>0</v>
      </c>
      <c r="I162" s="2">
        <f>I164+I167+I186</f>
        <v>0</v>
      </c>
      <c r="J162" s="19"/>
      <c r="K162" s="19"/>
      <c r="L162" s="19"/>
    </row>
    <row r="163" spans="1:12" ht="18.75">
      <c r="A163" s="3" t="s">
        <v>9</v>
      </c>
      <c r="B163" s="1"/>
      <c r="C163" s="1"/>
      <c r="D163" s="5"/>
      <c r="E163" s="2"/>
      <c r="F163" s="2"/>
      <c r="G163" s="5"/>
      <c r="H163" s="2"/>
      <c r="I163" s="2"/>
      <c r="J163" s="19"/>
      <c r="K163" s="19"/>
      <c r="L163" s="19"/>
    </row>
    <row r="164" spans="1:12" ht="75">
      <c r="A164" s="3" t="s">
        <v>10</v>
      </c>
      <c r="B164" s="1" t="s">
        <v>5</v>
      </c>
      <c r="C164" s="1">
        <v>210</v>
      </c>
      <c r="D164" s="5">
        <f>E164+F164</f>
        <v>0</v>
      </c>
      <c r="E164" s="2">
        <f>E166</f>
        <v>0</v>
      </c>
      <c r="F164" s="2">
        <f>F166</f>
        <v>0</v>
      </c>
      <c r="G164" s="5">
        <f>H164+I164</f>
        <v>0</v>
      </c>
      <c r="H164" s="2">
        <f>H166</f>
        <v>0</v>
      </c>
      <c r="I164" s="2">
        <f>I166</f>
        <v>0</v>
      </c>
      <c r="J164" s="19"/>
      <c r="K164" s="19"/>
      <c r="L164" s="19"/>
    </row>
    <row r="165" spans="1:12" ht="18.75">
      <c r="A165" s="3" t="s">
        <v>9</v>
      </c>
      <c r="B165" s="1"/>
      <c r="C165" s="1"/>
      <c r="D165" s="5"/>
      <c r="E165" s="2"/>
      <c r="F165" s="2"/>
      <c r="G165" s="5"/>
      <c r="H165" s="2"/>
      <c r="I165" s="2"/>
      <c r="J165" s="19"/>
      <c r="K165" s="19"/>
      <c r="L165" s="19"/>
    </row>
    <row r="166" spans="1:12" ht="93.75">
      <c r="A166" s="3" t="s">
        <v>87</v>
      </c>
      <c r="B166" s="1">
        <v>244</v>
      </c>
      <c r="C166" s="1">
        <v>214</v>
      </c>
      <c r="D166" s="5">
        <f>E166+F166</f>
        <v>0</v>
      </c>
      <c r="E166" s="32">
        <f>E36-E124</f>
        <v>0</v>
      </c>
      <c r="F166" s="2"/>
      <c r="G166" s="5">
        <f>H166+I166</f>
        <v>0</v>
      </c>
      <c r="H166" s="32">
        <f>H36-H124</f>
        <v>0</v>
      </c>
      <c r="I166" s="2"/>
      <c r="J166" s="19"/>
      <c r="K166" s="19"/>
      <c r="L166" s="19"/>
    </row>
    <row r="167" spans="1:12" ht="37.5">
      <c r="A167" s="3" t="s">
        <v>14</v>
      </c>
      <c r="B167" s="1" t="s">
        <v>5</v>
      </c>
      <c r="C167" s="1">
        <v>220</v>
      </c>
      <c r="D167" s="5">
        <f>E167+F167</f>
        <v>0</v>
      </c>
      <c r="E167" s="2">
        <f>E169+E170+E171+E178+E179+E182+E185</f>
        <v>0</v>
      </c>
      <c r="F167" s="2">
        <f>F169+F170+F171+F178+F179+F182+F185</f>
        <v>0</v>
      </c>
      <c r="G167" s="5">
        <f>H167+I167</f>
        <v>0</v>
      </c>
      <c r="H167" s="2">
        <f>H169+H170+H171+H178+H179+H182+H185</f>
        <v>0</v>
      </c>
      <c r="I167" s="2">
        <f>I169+I170+I171+I178+I179+I182+I185</f>
        <v>0</v>
      </c>
      <c r="J167" s="19"/>
      <c r="K167" s="19"/>
      <c r="L167" s="19"/>
    </row>
    <row r="168" spans="1:12" ht="18.75">
      <c r="A168" s="3" t="s">
        <v>9</v>
      </c>
      <c r="B168" s="1"/>
      <c r="C168" s="1"/>
      <c r="D168" s="5"/>
      <c r="E168" s="2"/>
      <c r="F168" s="2"/>
      <c r="G168" s="5"/>
      <c r="H168" s="2"/>
      <c r="I168" s="2"/>
      <c r="J168" s="19"/>
      <c r="K168" s="19"/>
      <c r="L168" s="19"/>
    </row>
    <row r="169" spans="1:12" ht="18.75">
      <c r="A169" s="3" t="s">
        <v>15</v>
      </c>
      <c r="B169" s="1">
        <v>244</v>
      </c>
      <c r="C169" s="1">
        <v>221</v>
      </c>
      <c r="D169" s="5">
        <f>E169+F169</f>
        <v>0</v>
      </c>
      <c r="E169" s="2">
        <f>E39-E127</f>
        <v>0</v>
      </c>
      <c r="F169" s="2"/>
      <c r="G169" s="5">
        <f>H169+I169</f>
        <v>0</v>
      </c>
      <c r="H169" s="2">
        <f>H39-H127</f>
        <v>0</v>
      </c>
      <c r="I169" s="2"/>
      <c r="J169" s="19"/>
      <c r="K169" s="19"/>
      <c r="L169" s="19"/>
    </row>
    <row r="170" spans="1:12" ht="37.5">
      <c r="A170" s="3" t="s">
        <v>16</v>
      </c>
      <c r="B170" s="1">
        <v>244</v>
      </c>
      <c r="C170" s="1">
        <v>222</v>
      </c>
      <c r="D170" s="5">
        <f>E170+F170</f>
        <v>0</v>
      </c>
      <c r="E170" s="32">
        <f>E42-E128</f>
        <v>0</v>
      </c>
      <c r="F170" s="2"/>
      <c r="G170" s="5">
        <f>H170+I170</f>
        <v>0</v>
      </c>
      <c r="H170" s="32">
        <f>H42-H128</f>
        <v>0</v>
      </c>
      <c r="I170" s="2"/>
      <c r="J170" s="19"/>
      <c r="K170" s="19"/>
      <c r="L170" s="19"/>
    </row>
    <row r="171" spans="1:12" ht="37.5">
      <c r="A171" s="3" t="s">
        <v>17</v>
      </c>
      <c r="B171" s="1" t="s">
        <v>5</v>
      </c>
      <c r="C171" s="1">
        <v>223</v>
      </c>
      <c r="D171" s="5">
        <f>E171+F171</f>
        <v>0</v>
      </c>
      <c r="E171" s="2">
        <f>E173+E174+E175+E176+E177</f>
        <v>0</v>
      </c>
      <c r="F171" s="2">
        <f>F173+F174+F175+F176+F177</f>
        <v>0</v>
      </c>
      <c r="G171" s="5">
        <f>H171+I171</f>
        <v>0</v>
      </c>
      <c r="H171" s="2">
        <f>H173+H174+H175+H176+H177</f>
        <v>0</v>
      </c>
      <c r="I171" s="2">
        <f>I173+I174+I175+I176+I177</f>
        <v>0</v>
      </c>
      <c r="J171" s="19"/>
      <c r="K171" s="19"/>
      <c r="L171" s="19"/>
    </row>
    <row r="172" spans="1:12" ht="18.75">
      <c r="A172" s="3" t="s">
        <v>6</v>
      </c>
      <c r="B172" s="1"/>
      <c r="C172" s="1"/>
      <c r="D172" s="5"/>
      <c r="E172" s="2"/>
      <c r="F172" s="2"/>
      <c r="G172" s="5"/>
      <c r="H172" s="2"/>
      <c r="I172" s="2"/>
      <c r="J172" s="19"/>
      <c r="K172" s="19"/>
      <c r="L172" s="19"/>
    </row>
    <row r="173" spans="1:12" ht="56.25">
      <c r="A173" s="3" t="s">
        <v>18</v>
      </c>
      <c r="B173" s="1">
        <v>244</v>
      </c>
      <c r="C173" s="1">
        <v>223</v>
      </c>
      <c r="D173" s="5">
        <f aca="true" t="shared" si="13" ref="D173:D178">E173+F173</f>
        <v>0</v>
      </c>
      <c r="E173" s="2">
        <f aca="true" t="shared" si="14" ref="E173:E178">E45-E131</f>
        <v>0</v>
      </c>
      <c r="F173" s="2"/>
      <c r="G173" s="5">
        <f aca="true" t="shared" si="15" ref="G173:G178">H173+I173</f>
        <v>0</v>
      </c>
      <c r="H173" s="2">
        <f aca="true" t="shared" si="16" ref="H173:H178">H45-H131</f>
        <v>0</v>
      </c>
      <c r="I173" s="2"/>
      <c r="J173" s="19"/>
      <c r="K173" s="19"/>
      <c r="L173" s="19"/>
    </row>
    <row r="174" spans="1:12" ht="37.5">
      <c r="A174" s="3" t="s">
        <v>19</v>
      </c>
      <c r="B174" s="1">
        <v>244</v>
      </c>
      <c r="C174" s="1">
        <v>223</v>
      </c>
      <c r="D174" s="5">
        <f t="shared" si="13"/>
        <v>0</v>
      </c>
      <c r="E174" s="2">
        <f t="shared" si="14"/>
        <v>0</v>
      </c>
      <c r="F174" s="2"/>
      <c r="G174" s="5">
        <f t="shared" si="15"/>
        <v>0</v>
      </c>
      <c r="H174" s="2">
        <f t="shared" si="16"/>
        <v>0</v>
      </c>
      <c r="I174" s="2"/>
      <c r="J174" s="19"/>
      <c r="K174" s="19"/>
      <c r="L174" s="19"/>
    </row>
    <row r="175" spans="1:12" ht="75">
      <c r="A175" s="3" t="s">
        <v>20</v>
      </c>
      <c r="B175" s="1">
        <v>244</v>
      </c>
      <c r="C175" s="1">
        <v>223</v>
      </c>
      <c r="D175" s="5">
        <f t="shared" si="13"/>
        <v>0</v>
      </c>
      <c r="E175" s="2">
        <f t="shared" si="14"/>
        <v>0</v>
      </c>
      <c r="F175" s="2"/>
      <c r="G175" s="5">
        <f t="shared" si="15"/>
        <v>0</v>
      </c>
      <c r="H175" s="2">
        <f t="shared" si="16"/>
        <v>0</v>
      </c>
      <c r="I175" s="2"/>
      <c r="J175" s="19"/>
      <c r="K175" s="19"/>
      <c r="L175" s="19"/>
    </row>
    <row r="176" spans="1:12" ht="75">
      <c r="A176" s="3" t="s">
        <v>21</v>
      </c>
      <c r="B176" s="1">
        <v>244</v>
      </c>
      <c r="C176" s="1">
        <v>223</v>
      </c>
      <c r="D176" s="5">
        <f t="shared" si="13"/>
        <v>0</v>
      </c>
      <c r="E176" s="2">
        <f t="shared" si="14"/>
        <v>0</v>
      </c>
      <c r="F176" s="2"/>
      <c r="G176" s="5">
        <f t="shared" si="15"/>
        <v>0</v>
      </c>
      <c r="H176" s="2">
        <f t="shared" si="16"/>
        <v>0</v>
      </c>
      <c r="I176" s="2"/>
      <c r="J176" s="19"/>
      <c r="K176" s="19"/>
      <c r="L176" s="19"/>
    </row>
    <row r="177" spans="1:12" ht="56.25">
      <c r="A177" s="3" t="s">
        <v>22</v>
      </c>
      <c r="B177" s="1">
        <v>244</v>
      </c>
      <c r="C177" s="1">
        <v>223</v>
      </c>
      <c r="D177" s="5">
        <f t="shared" si="13"/>
        <v>0</v>
      </c>
      <c r="E177" s="2">
        <f t="shared" si="14"/>
        <v>0</v>
      </c>
      <c r="F177" s="2"/>
      <c r="G177" s="5">
        <f t="shared" si="15"/>
        <v>0</v>
      </c>
      <c r="H177" s="2">
        <f t="shared" si="16"/>
        <v>0</v>
      </c>
      <c r="I177" s="2"/>
      <c r="J177" s="19"/>
      <c r="K177" s="19"/>
      <c r="L177" s="19"/>
    </row>
    <row r="178" spans="1:12" ht="168.75">
      <c r="A178" s="3" t="s">
        <v>23</v>
      </c>
      <c r="B178" s="1">
        <v>244</v>
      </c>
      <c r="C178" s="1">
        <v>224</v>
      </c>
      <c r="D178" s="5">
        <f t="shared" si="13"/>
        <v>0</v>
      </c>
      <c r="E178" s="2">
        <f t="shared" si="14"/>
        <v>0</v>
      </c>
      <c r="F178" s="2"/>
      <c r="G178" s="5">
        <f t="shared" si="15"/>
        <v>0</v>
      </c>
      <c r="H178" s="2">
        <f t="shared" si="16"/>
        <v>0</v>
      </c>
      <c r="I178" s="2"/>
      <c r="J178" s="19"/>
      <c r="K178" s="19"/>
      <c r="L178" s="19"/>
    </row>
    <row r="179" spans="1:12" ht="56.25">
      <c r="A179" s="3" t="s">
        <v>24</v>
      </c>
      <c r="B179" s="1" t="s">
        <v>5</v>
      </c>
      <c r="C179" s="1">
        <v>225</v>
      </c>
      <c r="D179" s="2">
        <f aca="true" t="shared" si="17" ref="D179:I179">D180+D181</f>
        <v>0</v>
      </c>
      <c r="E179" s="2">
        <f t="shared" si="17"/>
        <v>0</v>
      </c>
      <c r="F179" s="2">
        <f t="shared" si="17"/>
        <v>0</v>
      </c>
      <c r="G179" s="2">
        <f t="shared" si="17"/>
        <v>0</v>
      </c>
      <c r="H179" s="2">
        <f t="shared" si="17"/>
        <v>0</v>
      </c>
      <c r="I179" s="2">
        <f t="shared" si="17"/>
        <v>0</v>
      </c>
      <c r="J179" s="19"/>
      <c r="K179" s="19"/>
      <c r="L179" s="19"/>
    </row>
    <row r="180" spans="1:12" ht="18.75">
      <c r="A180" s="68" t="s">
        <v>6</v>
      </c>
      <c r="B180" s="1">
        <v>243</v>
      </c>
      <c r="C180" s="1">
        <v>225</v>
      </c>
      <c r="D180" s="5">
        <f aca="true" t="shared" si="18" ref="D180:D190">E180+F180</f>
        <v>0</v>
      </c>
      <c r="E180" s="2">
        <f>E52-E138</f>
        <v>0</v>
      </c>
      <c r="F180" s="2"/>
      <c r="G180" s="5">
        <f aca="true" t="shared" si="19" ref="G180:G190">H180+I180</f>
        <v>0</v>
      </c>
      <c r="H180" s="2">
        <f>H52-H138</f>
        <v>0</v>
      </c>
      <c r="I180" s="2"/>
      <c r="J180" s="19"/>
      <c r="K180" s="19"/>
      <c r="L180" s="19"/>
    </row>
    <row r="181" spans="1:12" ht="18.75">
      <c r="A181" s="68"/>
      <c r="B181" s="1">
        <v>244</v>
      </c>
      <c r="C181" s="1">
        <v>225</v>
      </c>
      <c r="D181" s="5">
        <f t="shared" si="18"/>
        <v>0</v>
      </c>
      <c r="E181" s="2">
        <f>E53-E139</f>
        <v>0</v>
      </c>
      <c r="F181" s="2"/>
      <c r="G181" s="5">
        <f t="shared" si="19"/>
        <v>0</v>
      </c>
      <c r="H181" s="2">
        <f>H53-H139</f>
        <v>0</v>
      </c>
      <c r="I181" s="2"/>
      <c r="J181" s="19"/>
      <c r="K181" s="19"/>
      <c r="L181" s="19"/>
    </row>
    <row r="182" spans="1:12" ht="37.5">
      <c r="A182" s="3" t="s">
        <v>58</v>
      </c>
      <c r="B182" s="1" t="s">
        <v>5</v>
      </c>
      <c r="C182" s="1">
        <v>226</v>
      </c>
      <c r="D182" s="5">
        <f t="shared" si="18"/>
        <v>0</v>
      </c>
      <c r="E182" s="2">
        <f>E183+E184</f>
        <v>0</v>
      </c>
      <c r="F182" s="2">
        <f>F183+F184</f>
        <v>0</v>
      </c>
      <c r="G182" s="5">
        <f t="shared" si="19"/>
        <v>0</v>
      </c>
      <c r="H182" s="2">
        <f>H183+H184</f>
        <v>0</v>
      </c>
      <c r="I182" s="2">
        <f>I183+I184</f>
        <v>0</v>
      </c>
      <c r="J182" s="19"/>
      <c r="K182" s="19"/>
      <c r="L182" s="19"/>
    </row>
    <row r="183" spans="1:12" ht="18.75">
      <c r="A183" s="68" t="s">
        <v>6</v>
      </c>
      <c r="B183" s="1">
        <v>243</v>
      </c>
      <c r="C183" s="1">
        <v>226</v>
      </c>
      <c r="D183" s="5">
        <f t="shared" si="18"/>
        <v>0</v>
      </c>
      <c r="E183" s="2">
        <f>E58-E141</f>
        <v>0</v>
      </c>
      <c r="F183" s="2"/>
      <c r="G183" s="5">
        <f t="shared" si="19"/>
        <v>0</v>
      </c>
      <c r="H183" s="2">
        <f>H58-H141</f>
        <v>0</v>
      </c>
      <c r="I183" s="2"/>
      <c r="J183" s="19"/>
      <c r="K183" s="19"/>
      <c r="L183" s="19"/>
    </row>
    <row r="184" spans="1:12" ht="18.75">
      <c r="A184" s="68"/>
      <c r="B184" s="1">
        <v>244</v>
      </c>
      <c r="C184" s="1">
        <v>226</v>
      </c>
      <c r="D184" s="5">
        <f t="shared" si="18"/>
        <v>0</v>
      </c>
      <c r="E184" s="2">
        <f>E59-E142</f>
        <v>0</v>
      </c>
      <c r="F184" s="2"/>
      <c r="G184" s="5">
        <f t="shared" si="19"/>
        <v>0</v>
      </c>
      <c r="H184" s="2">
        <f>H59-H142</f>
        <v>0</v>
      </c>
      <c r="I184" s="2"/>
      <c r="J184" s="19"/>
      <c r="K184" s="19"/>
      <c r="L184" s="19"/>
    </row>
    <row r="185" spans="1:12" ht="18.75">
      <c r="A185" s="3" t="s">
        <v>25</v>
      </c>
      <c r="B185" s="1">
        <v>244</v>
      </c>
      <c r="C185" s="1">
        <v>227</v>
      </c>
      <c r="D185" s="5">
        <f t="shared" si="18"/>
        <v>0</v>
      </c>
      <c r="E185" s="2">
        <f>E60-E143</f>
        <v>0</v>
      </c>
      <c r="F185" s="2"/>
      <c r="G185" s="5">
        <f t="shared" si="19"/>
        <v>0</v>
      </c>
      <c r="H185" s="2">
        <f>H60-H143</f>
        <v>0</v>
      </c>
      <c r="I185" s="2"/>
      <c r="J185" s="19"/>
      <c r="K185" s="19"/>
      <c r="L185" s="19"/>
    </row>
    <row r="186" spans="1:12" ht="18.75">
      <c r="A186" s="3" t="s">
        <v>30</v>
      </c>
      <c r="B186" s="1" t="s">
        <v>5</v>
      </c>
      <c r="C186" s="1">
        <v>290</v>
      </c>
      <c r="D186" s="5">
        <f t="shared" si="18"/>
        <v>0</v>
      </c>
      <c r="E186" s="2">
        <f>E188+E189</f>
        <v>0</v>
      </c>
      <c r="F186" s="2">
        <f>F188+F189</f>
        <v>0</v>
      </c>
      <c r="G186" s="5">
        <f t="shared" si="19"/>
        <v>0</v>
      </c>
      <c r="H186" s="2">
        <f>H188+H189</f>
        <v>0</v>
      </c>
      <c r="I186" s="2">
        <f>I188+I189</f>
        <v>0</v>
      </c>
      <c r="J186" s="19"/>
      <c r="K186" s="19"/>
      <c r="L186" s="19"/>
    </row>
    <row r="187" spans="1:12" ht="18.75">
      <c r="A187" s="3" t="s">
        <v>9</v>
      </c>
      <c r="B187" s="1"/>
      <c r="C187" s="1"/>
      <c r="D187" s="5">
        <f t="shared" si="18"/>
        <v>0</v>
      </c>
      <c r="E187" s="2"/>
      <c r="F187" s="2"/>
      <c r="G187" s="5">
        <f t="shared" si="19"/>
        <v>0</v>
      </c>
      <c r="H187" s="2"/>
      <c r="I187" s="2"/>
      <c r="J187" s="19"/>
      <c r="K187" s="19"/>
      <c r="L187" s="19"/>
    </row>
    <row r="188" spans="1:12" ht="56.25">
      <c r="A188" s="3" t="s">
        <v>34</v>
      </c>
      <c r="B188" s="1">
        <v>244</v>
      </c>
      <c r="C188" s="1">
        <v>296</v>
      </c>
      <c r="D188" s="5">
        <f t="shared" si="18"/>
        <v>0</v>
      </c>
      <c r="E188" s="2">
        <f>E77-E146</f>
        <v>0</v>
      </c>
      <c r="F188" s="2"/>
      <c r="G188" s="5">
        <f t="shared" si="19"/>
        <v>0</v>
      </c>
      <c r="H188" s="2">
        <f>H77-H146</f>
        <v>0</v>
      </c>
      <c r="I188" s="2"/>
      <c r="J188" s="19"/>
      <c r="K188" s="19"/>
      <c r="L188" s="19"/>
    </row>
    <row r="189" spans="1:12" ht="56.25">
      <c r="A189" s="3" t="s">
        <v>35</v>
      </c>
      <c r="B189" s="1">
        <v>244</v>
      </c>
      <c r="C189" s="1">
        <v>297</v>
      </c>
      <c r="D189" s="5">
        <f t="shared" si="18"/>
        <v>0</v>
      </c>
      <c r="E189" s="2">
        <f>E83-E147</f>
        <v>0</v>
      </c>
      <c r="F189" s="2"/>
      <c r="G189" s="5">
        <f t="shared" si="19"/>
        <v>0</v>
      </c>
      <c r="H189" s="2">
        <f>H83-H147</f>
        <v>0</v>
      </c>
      <c r="I189" s="2"/>
      <c r="J189" s="19"/>
      <c r="K189" s="19"/>
      <c r="L189" s="19"/>
    </row>
    <row r="190" spans="1:12" ht="56.25">
      <c r="A190" s="3" t="s">
        <v>59</v>
      </c>
      <c r="B190" s="1" t="s">
        <v>5</v>
      </c>
      <c r="C190" s="1">
        <v>300</v>
      </c>
      <c r="D190" s="5">
        <f t="shared" si="18"/>
        <v>0</v>
      </c>
      <c r="E190" s="2">
        <f>E192+E194+E193</f>
        <v>0</v>
      </c>
      <c r="F190" s="2">
        <f>F192+F194+F193</f>
        <v>0</v>
      </c>
      <c r="G190" s="5">
        <f t="shared" si="19"/>
        <v>0</v>
      </c>
      <c r="H190" s="2">
        <f>H192+H194+H193</f>
        <v>0</v>
      </c>
      <c r="I190" s="2">
        <f>I192+I194+I193</f>
        <v>0</v>
      </c>
      <c r="J190" s="19"/>
      <c r="K190" s="19"/>
      <c r="L190" s="19"/>
    </row>
    <row r="191" spans="1:12" ht="18.75">
      <c r="A191" s="3" t="s">
        <v>9</v>
      </c>
      <c r="B191" s="1"/>
      <c r="C191" s="1"/>
      <c r="D191" s="5"/>
      <c r="E191" s="2"/>
      <c r="F191" s="2"/>
      <c r="G191" s="5"/>
      <c r="H191" s="2"/>
      <c r="I191" s="2"/>
      <c r="J191" s="19"/>
      <c r="K191" s="19"/>
      <c r="L191" s="19"/>
    </row>
    <row r="192" spans="1:12" ht="56.25">
      <c r="A192" s="3" t="s">
        <v>36</v>
      </c>
      <c r="B192" s="1">
        <v>244</v>
      </c>
      <c r="C192" s="1">
        <v>310</v>
      </c>
      <c r="D192" s="5">
        <f>E192+F192</f>
        <v>0</v>
      </c>
      <c r="E192" s="2">
        <f>E87-E150</f>
        <v>0</v>
      </c>
      <c r="F192" s="2"/>
      <c r="G192" s="5">
        <f>H192+I192</f>
        <v>0</v>
      </c>
      <c r="H192" s="2">
        <f>H87-H150</f>
        <v>0</v>
      </c>
      <c r="I192" s="2"/>
      <c r="J192" s="19"/>
      <c r="K192" s="19"/>
      <c r="L192" s="19"/>
    </row>
    <row r="193" spans="1:12" ht="75">
      <c r="A193" s="3" t="s">
        <v>68</v>
      </c>
      <c r="B193" s="1">
        <v>244</v>
      </c>
      <c r="C193" s="1">
        <v>320</v>
      </c>
      <c r="D193" s="5">
        <f>E193+F193</f>
        <v>0</v>
      </c>
      <c r="E193" s="2">
        <f>E88-E151</f>
        <v>0</v>
      </c>
      <c r="F193" s="2"/>
      <c r="G193" s="5">
        <f>H193+I193</f>
        <v>0</v>
      </c>
      <c r="H193" s="2">
        <f>H88-H151</f>
        <v>0</v>
      </c>
      <c r="I193" s="2"/>
      <c r="J193" s="19"/>
      <c r="K193" s="19"/>
      <c r="L193" s="19"/>
    </row>
    <row r="194" spans="1:12" ht="75">
      <c r="A194" s="3" t="s">
        <v>60</v>
      </c>
      <c r="B194" s="1" t="s">
        <v>5</v>
      </c>
      <c r="C194" s="1">
        <v>340</v>
      </c>
      <c r="D194" s="5">
        <f>E194+F194</f>
        <v>0</v>
      </c>
      <c r="E194" s="2">
        <f>E196+E197+E198+E199+E200+E201+E202</f>
        <v>0</v>
      </c>
      <c r="F194" s="2">
        <f>F196+F197+F198+F199+F200+F201+F202</f>
        <v>0</v>
      </c>
      <c r="G194" s="5">
        <f>H194+I194</f>
        <v>0</v>
      </c>
      <c r="H194" s="2">
        <f>H196+H197+H198+H199+H200+H201+H202</f>
        <v>0</v>
      </c>
      <c r="I194" s="2">
        <f>I196+I197+I198+I199+I200+I201+I202</f>
        <v>0</v>
      </c>
      <c r="J194" s="19"/>
      <c r="K194" s="19"/>
      <c r="L194" s="19"/>
    </row>
    <row r="195" spans="1:12" ht="18.75">
      <c r="A195" s="3" t="s">
        <v>6</v>
      </c>
      <c r="B195" s="1"/>
      <c r="C195" s="1"/>
      <c r="D195" s="5"/>
      <c r="E195" s="2"/>
      <c r="F195" s="2"/>
      <c r="G195" s="5"/>
      <c r="H195" s="2"/>
      <c r="I195" s="2"/>
      <c r="J195" s="19"/>
      <c r="K195" s="19"/>
      <c r="L195" s="19"/>
    </row>
    <row r="196" spans="1:12" ht="131.25">
      <c r="A196" s="3" t="s">
        <v>37</v>
      </c>
      <c r="B196" s="1">
        <v>244</v>
      </c>
      <c r="C196" s="1">
        <v>341</v>
      </c>
      <c r="D196" s="5">
        <f aca="true" t="shared" si="20" ref="D196:D202">E196+F196</f>
        <v>0</v>
      </c>
      <c r="E196" s="2">
        <f>E91-E154</f>
        <v>0</v>
      </c>
      <c r="F196" s="2"/>
      <c r="G196" s="5">
        <f aca="true" t="shared" si="21" ref="G196:G202">H196+I196</f>
        <v>0</v>
      </c>
      <c r="H196" s="2">
        <f>H91-H154</f>
        <v>0</v>
      </c>
      <c r="I196" s="2"/>
      <c r="J196" s="19"/>
      <c r="K196" s="19"/>
      <c r="L196" s="19"/>
    </row>
    <row r="197" spans="1:12" ht="56.25">
      <c r="A197" s="3" t="s">
        <v>38</v>
      </c>
      <c r="B197" s="1">
        <v>244</v>
      </c>
      <c r="C197" s="1">
        <v>342</v>
      </c>
      <c r="D197" s="5">
        <f t="shared" si="20"/>
        <v>0</v>
      </c>
      <c r="E197" s="2">
        <f aca="true" t="shared" si="22" ref="E197:E202">E92-E155</f>
        <v>0</v>
      </c>
      <c r="F197" s="2"/>
      <c r="G197" s="5">
        <f t="shared" si="21"/>
        <v>0</v>
      </c>
      <c r="H197" s="2">
        <f aca="true" t="shared" si="23" ref="H197:H202">H92-H155</f>
        <v>0</v>
      </c>
      <c r="I197" s="2"/>
      <c r="J197" s="19"/>
      <c r="K197" s="19"/>
      <c r="L197" s="19"/>
    </row>
    <row r="198" spans="1:12" ht="75">
      <c r="A198" s="3" t="s">
        <v>39</v>
      </c>
      <c r="B198" s="1">
        <v>244</v>
      </c>
      <c r="C198" s="1">
        <v>343</v>
      </c>
      <c r="D198" s="5">
        <f t="shared" si="20"/>
        <v>0</v>
      </c>
      <c r="E198" s="2">
        <f t="shared" si="22"/>
        <v>0</v>
      </c>
      <c r="F198" s="2"/>
      <c r="G198" s="5">
        <f t="shared" si="21"/>
        <v>0</v>
      </c>
      <c r="H198" s="2">
        <f t="shared" si="23"/>
        <v>0</v>
      </c>
      <c r="I198" s="2"/>
      <c r="J198" s="19"/>
      <c r="K198" s="19"/>
      <c r="L198" s="19"/>
    </row>
    <row r="199" spans="1:12" ht="75">
      <c r="A199" s="3" t="s">
        <v>40</v>
      </c>
      <c r="B199" s="1">
        <v>244</v>
      </c>
      <c r="C199" s="1">
        <v>344</v>
      </c>
      <c r="D199" s="5">
        <f t="shared" si="20"/>
        <v>0</v>
      </c>
      <c r="E199" s="2">
        <f t="shared" si="22"/>
        <v>0</v>
      </c>
      <c r="F199" s="2"/>
      <c r="G199" s="5">
        <f t="shared" si="21"/>
        <v>0</v>
      </c>
      <c r="H199" s="2">
        <f t="shared" si="23"/>
        <v>0</v>
      </c>
      <c r="I199" s="2"/>
      <c r="J199" s="19"/>
      <c r="K199" s="19"/>
      <c r="L199" s="19"/>
    </row>
    <row r="200" spans="1:12" ht="56.25">
      <c r="A200" s="3" t="s">
        <v>41</v>
      </c>
      <c r="B200" s="1">
        <v>244</v>
      </c>
      <c r="C200" s="1">
        <v>345</v>
      </c>
      <c r="D200" s="5">
        <f t="shared" si="20"/>
        <v>0</v>
      </c>
      <c r="E200" s="2">
        <f t="shared" si="22"/>
        <v>0</v>
      </c>
      <c r="F200" s="2"/>
      <c r="G200" s="5">
        <f t="shared" si="21"/>
        <v>0</v>
      </c>
      <c r="H200" s="2">
        <f t="shared" si="23"/>
        <v>0</v>
      </c>
      <c r="I200" s="2"/>
      <c r="J200" s="19"/>
      <c r="K200" s="19"/>
      <c r="L200" s="19"/>
    </row>
    <row r="201" spans="1:12" ht="75">
      <c r="A201" s="3" t="s">
        <v>42</v>
      </c>
      <c r="B201" s="1">
        <v>244</v>
      </c>
      <c r="C201" s="1">
        <v>346</v>
      </c>
      <c r="D201" s="5">
        <f t="shared" si="20"/>
        <v>0</v>
      </c>
      <c r="E201" s="2">
        <f t="shared" si="22"/>
        <v>0</v>
      </c>
      <c r="F201" s="2"/>
      <c r="G201" s="5">
        <f t="shared" si="21"/>
        <v>0</v>
      </c>
      <c r="H201" s="2">
        <f t="shared" si="23"/>
        <v>0</v>
      </c>
      <c r="I201" s="2"/>
      <c r="J201" s="19"/>
      <c r="K201" s="19"/>
      <c r="L201" s="19"/>
    </row>
    <row r="202" spans="1:12" ht="112.5">
      <c r="A202" s="3" t="s">
        <v>43</v>
      </c>
      <c r="B202" s="1">
        <v>244</v>
      </c>
      <c r="C202" s="1">
        <v>349</v>
      </c>
      <c r="D202" s="5">
        <f t="shared" si="20"/>
        <v>0</v>
      </c>
      <c r="E202" s="2">
        <f t="shared" si="22"/>
        <v>0</v>
      </c>
      <c r="F202" s="2"/>
      <c r="G202" s="5">
        <f t="shared" si="21"/>
        <v>0</v>
      </c>
      <c r="H202" s="2">
        <f t="shared" si="23"/>
        <v>0</v>
      </c>
      <c r="I202" s="2"/>
      <c r="J202" s="19"/>
      <c r="K202" s="19"/>
      <c r="L202" s="19"/>
    </row>
  </sheetData>
  <sheetProtection/>
  <mergeCells count="39">
    <mergeCell ref="E5:F5"/>
    <mergeCell ref="A1:I1"/>
    <mergeCell ref="A2:I2"/>
    <mergeCell ref="A70:A72"/>
    <mergeCell ref="A5:A6"/>
    <mergeCell ref="B5:B6"/>
    <mergeCell ref="C5:C6"/>
    <mergeCell ref="D5:D6"/>
    <mergeCell ref="A35:A36"/>
    <mergeCell ref="A41:A42"/>
    <mergeCell ref="A52:A53"/>
    <mergeCell ref="A55:A59"/>
    <mergeCell ref="A64:A65"/>
    <mergeCell ref="A83:A84"/>
    <mergeCell ref="A77:A81"/>
    <mergeCell ref="B105:C105"/>
    <mergeCell ref="E105:F105"/>
    <mergeCell ref="B106:C106"/>
    <mergeCell ref="E106:F106"/>
    <mergeCell ref="A180:A181"/>
    <mergeCell ref="A183:A184"/>
    <mergeCell ref="G5:G6"/>
    <mergeCell ref="H5:I5"/>
    <mergeCell ref="A115:I115"/>
    <mergeCell ref="B112:C112"/>
    <mergeCell ref="E112:F112"/>
    <mergeCell ref="A114:B114"/>
    <mergeCell ref="A138:A139"/>
    <mergeCell ref="B108:C108"/>
    <mergeCell ref="E108:F108"/>
    <mergeCell ref="B109:C109"/>
    <mergeCell ref="E109:F109"/>
    <mergeCell ref="B111:C111"/>
    <mergeCell ref="E111:F111"/>
    <mergeCell ref="K115:M115"/>
    <mergeCell ref="N115:P115"/>
    <mergeCell ref="A119:I119"/>
    <mergeCell ref="A161:I161"/>
    <mergeCell ref="A141:A142"/>
  </mergeCells>
  <printOptions/>
  <pageMargins left="1.3779527559055118" right="0.3937007874015748" top="0.984251968503937" bottom="0.7874015748031497" header="0.31496062992125984" footer="0.31496062992125984"/>
  <pageSetup horizontalDpi="600" verticalDpi="600" orientation="portrait" paperSize="9" scale="5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I105"/>
  <sheetViews>
    <sheetView zoomScalePageLayoutView="0" workbookViewId="0" topLeftCell="A85">
      <selection activeCell="G10" sqref="G10"/>
    </sheetView>
  </sheetViews>
  <sheetFormatPr defaultColWidth="8.8515625" defaultRowHeight="15"/>
  <cols>
    <col min="1" max="1" width="24.7109375" style="7" customWidth="1"/>
    <col min="2" max="2" width="15.28125" style="7" customWidth="1"/>
    <col min="3" max="3" width="14.00390625" style="7" customWidth="1"/>
    <col min="4" max="9" width="18.57421875" style="7" customWidth="1"/>
    <col min="10" max="16384" width="8.8515625" style="7" customWidth="1"/>
  </cols>
  <sheetData>
    <row r="1" spans="1:9" ht="18.75">
      <c r="A1" s="73" t="s">
        <v>104</v>
      </c>
      <c r="B1" s="73"/>
      <c r="C1" s="73"/>
      <c r="D1" s="73"/>
      <c r="E1" s="73"/>
      <c r="F1" s="73"/>
      <c r="G1" s="73"/>
      <c r="H1" s="73"/>
      <c r="I1" s="73"/>
    </row>
    <row r="2" spans="1:9" ht="18.75">
      <c r="A2" s="73" t="s">
        <v>118</v>
      </c>
      <c r="B2" s="73"/>
      <c r="C2" s="73"/>
      <c r="D2" s="73"/>
      <c r="E2" s="73"/>
      <c r="F2" s="73"/>
      <c r="G2" s="73"/>
      <c r="H2" s="73"/>
      <c r="I2" s="73"/>
    </row>
    <row r="3" ht="15">
      <c r="A3" s="13"/>
    </row>
    <row r="4" spans="1:9" ht="19.5" thickBot="1">
      <c r="A4" s="6"/>
      <c r="F4" s="6"/>
      <c r="G4" s="6"/>
      <c r="I4" s="6" t="s">
        <v>51</v>
      </c>
    </row>
    <row r="5" spans="1:9" ht="30" customHeight="1">
      <c r="A5" s="75" t="s">
        <v>0</v>
      </c>
      <c r="B5" s="71" t="s">
        <v>45</v>
      </c>
      <c r="C5" s="77" t="s">
        <v>46</v>
      </c>
      <c r="D5" s="71" t="s">
        <v>1</v>
      </c>
      <c r="E5" s="71" t="s">
        <v>110</v>
      </c>
      <c r="F5" s="71"/>
      <c r="G5" s="71" t="s">
        <v>1</v>
      </c>
      <c r="H5" s="71" t="s">
        <v>111</v>
      </c>
      <c r="I5" s="56"/>
    </row>
    <row r="6" spans="1:9" ht="15.75">
      <c r="A6" s="106"/>
      <c r="B6" s="105"/>
      <c r="C6" s="107"/>
      <c r="D6" s="105"/>
      <c r="E6" s="105" t="s">
        <v>6</v>
      </c>
      <c r="F6" s="105"/>
      <c r="G6" s="105"/>
      <c r="H6" s="105" t="s">
        <v>6</v>
      </c>
      <c r="I6" s="108"/>
    </row>
    <row r="7" spans="1:9" ht="212.25" customHeight="1" thickBot="1">
      <c r="A7" s="76"/>
      <c r="B7" s="72"/>
      <c r="C7" s="78"/>
      <c r="D7" s="72"/>
      <c r="E7" s="20" t="s">
        <v>84</v>
      </c>
      <c r="F7" s="20" t="s">
        <v>85</v>
      </c>
      <c r="G7" s="72"/>
      <c r="H7" s="20" t="s">
        <v>84</v>
      </c>
      <c r="I7" s="21" t="s">
        <v>85</v>
      </c>
    </row>
    <row r="8" spans="1:9" ht="19.5" thickBot="1">
      <c r="A8" s="44">
        <v>1</v>
      </c>
      <c r="B8" s="45">
        <v>2</v>
      </c>
      <c r="C8" s="45">
        <v>3</v>
      </c>
      <c r="D8" s="45">
        <v>4</v>
      </c>
      <c r="E8" s="45">
        <v>5</v>
      </c>
      <c r="F8" s="45">
        <v>6</v>
      </c>
      <c r="G8" s="45">
        <v>7</v>
      </c>
      <c r="H8" s="45">
        <v>8</v>
      </c>
      <c r="I8" s="46">
        <v>9</v>
      </c>
    </row>
    <row r="9" spans="1:9" ht="18.75">
      <c r="A9" s="47" t="s">
        <v>75</v>
      </c>
      <c r="B9" s="48" t="s">
        <v>5</v>
      </c>
      <c r="C9" s="48" t="s">
        <v>5</v>
      </c>
      <c r="D9" s="49">
        <f>E9+F9</f>
        <v>0</v>
      </c>
      <c r="E9" s="50"/>
      <c r="F9" s="50"/>
      <c r="G9" s="49">
        <f>H9+I9</f>
        <v>0</v>
      </c>
      <c r="H9" s="50"/>
      <c r="I9" s="51"/>
    </row>
    <row r="10" spans="1:9" ht="18.75">
      <c r="A10" s="3" t="s">
        <v>7</v>
      </c>
      <c r="B10" s="1" t="s">
        <v>5</v>
      </c>
      <c r="C10" s="1">
        <v>900</v>
      </c>
      <c r="D10" s="5">
        <f>E10+F10</f>
        <v>0</v>
      </c>
      <c r="E10" s="2">
        <f>E13+E41</f>
        <v>0</v>
      </c>
      <c r="F10" s="2">
        <f>F13+F41</f>
        <v>0</v>
      </c>
      <c r="G10" s="5">
        <f>H10+I10</f>
        <v>0</v>
      </c>
      <c r="H10" s="2">
        <f>H13+H41</f>
        <v>0</v>
      </c>
      <c r="I10" s="4">
        <f>I13+I41</f>
        <v>0</v>
      </c>
    </row>
    <row r="11" spans="1:9" ht="18.75">
      <c r="A11" s="3" t="s">
        <v>6</v>
      </c>
      <c r="B11" s="1"/>
      <c r="C11" s="1"/>
      <c r="D11" s="5"/>
      <c r="E11" s="2"/>
      <c r="F11" s="2"/>
      <c r="G11" s="5"/>
      <c r="H11" s="2"/>
      <c r="I11" s="4"/>
    </row>
    <row r="12" spans="1:9" ht="33" customHeight="1">
      <c r="A12" s="102" t="s">
        <v>86</v>
      </c>
      <c r="B12" s="103"/>
      <c r="C12" s="103"/>
      <c r="D12" s="103"/>
      <c r="E12" s="103"/>
      <c r="F12" s="103"/>
      <c r="G12" s="103"/>
      <c r="H12" s="103"/>
      <c r="I12" s="104"/>
    </row>
    <row r="13" spans="1:9" ht="18.75">
      <c r="A13" s="3" t="s">
        <v>8</v>
      </c>
      <c r="B13" s="1" t="s">
        <v>5</v>
      </c>
      <c r="C13" s="1">
        <v>200</v>
      </c>
      <c r="D13" s="5">
        <f aca="true" t="shared" si="0" ref="D13:D45">E13+F13</f>
        <v>0</v>
      </c>
      <c r="E13" s="2">
        <f>E15+E18+E37</f>
        <v>0</v>
      </c>
      <c r="F13" s="2">
        <f>F15+F18+F37</f>
        <v>0</v>
      </c>
      <c r="G13" s="5">
        <f>H13+I13</f>
        <v>0</v>
      </c>
      <c r="H13" s="2">
        <f>H15+H18+H37</f>
        <v>0</v>
      </c>
      <c r="I13" s="4">
        <f>I15+I18+I37</f>
        <v>0</v>
      </c>
    </row>
    <row r="14" spans="1:9" ht="14.25" customHeight="1">
      <c r="A14" s="3" t="s">
        <v>9</v>
      </c>
      <c r="B14" s="1"/>
      <c r="C14" s="1"/>
      <c r="D14" s="5"/>
      <c r="E14" s="2"/>
      <c r="F14" s="2"/>
      <c r="G14" s="5"/>
      <c r="H14" s="2"/>
      <c r="I14" s="4"/>
    </row>
    <row r="15" spans="1:9" ht="75">
      <c r="A15" s="3" t="s">
        <v>10</v>
      </c>
      <c r="B15" s="1" t="s">
        <v>5</v>
      </c>
      <c r="C15" s="1">
        <v>210</v>
      </c>
      <c r="D15" s="5">
        <f t="shared" si="0"/>
        <v>0</v>
      </c>
      <c r="E15" s="2">
        <f>E17</f>
        <v>0</v>
      </c>
      <c r="F15" s="2">
        <f>F17</f>
        <v>0</v>
      </c>
      <c r="G15" s="5">
        <f>H15+I15</f>
        <v>0</v>
      </c>
      <c r="H15" s="2">
        <f>H17</f>
        <v>0</v>
      </c>
      <c r="I15" s="4">
        <f>I17</f>
        <v>0</v>
      </c>
    </row>
    <row r="16" spans="1:9" ht="18.75">
      <c r="A16" s="3" t="s">
        <v>9</v>
      </c>
      <c r="B16" s="1"/>
      <c r="C16" s="1"/>
      <c r="D16" s="5"/>
      <c r="E16" s="2"/>
      <c r="F16" s="2"/>
      <c r="G16" s="5"/>
      <c r="H16" s="2"/>
      <c r="I16" s="4"/>
    </row>
    <row r="17" spans="1:9" ht="93.75">
      <c r="A17" s="3" t="s">
        <v>87</v>
      </c>
      <c r="B17" s="1">
        <v>244</v>
      </c>
      <c r="C17" s="1">
        <v>214</v>
      </c>
      <c r="D17" s="5">
        <f>E17+F17</f>
        <v>0</v>
      </c>
      <c r="E17" s="2"/>
      <c r="F17" s="2"/>
      <c r="G17" s="5">
        <f>H17+I17</f>
        <v>0</v>
      </c>
      <c r="H17" s="2"/>
      <c r="I17" s="4"/>
    </row>
    <row r="18" spans="1:9" ht="37.5">
      <c r="A18" s="3" t="s">
        <v>14</v>
      </c>
      <c r="B18" s="1" t="s">
        <v>5</v>
      </c>
      <c r="C18" s="1">
        <v>220</v>
      </c>
      <c r="D18" s="5">
        <f t="shared" si="0"/>
        <v>0</v>
      </c>
      <c r="E18" s="2">
        <f>E20+E21+E22+E29+E30+E33+E36</f>
        <v>0</v>
      </c>
      <c r="F18" s="2">
        <f>F20+F21+F22+F29+F30+F33+F36</f>
        <v>0</v>
      </c>
      <c r="G18" s="5">
        <f>H18+I18</f>
        <v>0</v>
      </c>
      <c r="H18" s="2">
        <f>H20+H21+H22+H29+H30+H33+H36</f>
        <v>0</v>
      </c>
      <c r="I18" s="4">
        <f>I20+I21+I22+I29+I30+I33+I36</f>
        <v>0</v>
      </c>
    </row>
    <row r="19" spans="1:9" ht="18.75">
      <c r="A19" s="3" t="s">
        <v>9</v>
      </c>
      <c r="B19" s="1"/>
      <c r="C19" s="1"/>
      <c r="D19" s="5"/>
      <c r="E19" s="2"/>
      <c r="F19" s="2"/>
      <c r="G19" s="5"/>
      <c r="H19" s="2"/>
      <c r="I19" s="4"/>
    </row>
    <row r="20" spans="1:9" ht="18.75">
      <c r="A20" s="3" t="s">
        <v>15</v>
      </c>
      <c r="B20" s="1">
        <v>244</v>
      </c>
      <c r="C20" s="1">
        <v>221</v>
      </c>
      <c r="D20" s="5">
        <f t="shared" si="0"/>
        <v>0</v>
      </c>
      <c r="E20" s="2"/>
      <c r="F20" s="2"/>
      <c r="G20" s="5">
        <f>H20+I20</f>
        <v>0</v>
      </c>
      <c r="H20" s="2"/>
      <c r="I20" s="4"/>
    </row>
    <row r="21" spans="1:9" ht="37.5">
      <c r="A21" s="3" t="s">
        <v>16</v>
      </c>
      <c r="B21" s="1">
        <v>244</v>
      </c>
      <c r="C21" s="1">
        <v>222</v>
      </c>
      <c r="D21" s="5">
        <f t="shared" si="0"/>
        <v>0</v>
      </c>
      <c r="E21" s="2"/>
      <c r="F21" s="2"/>
      <c r="G21" s="5">
        <f>H21+I21</f>
        <v>0</v>
      </c>
      <c r="H21" s="2"/>
      <c r="I21" s="4"/>
    </row>
    <row r="22" spans="1:9" ht="37.5">
      <c r="A22" s="3" t="s">
        <v>17</v>
      </c>
      <c r="B22" s="1" t="s">
        <v>5</v>
      </c>
      <c r="C22" s="1">
        <v>223</v>
      </c>
      <c r="D22" s="5">
        <f t="shared" si="0"/>
        <v>0</v>
      </c>
      <c r="E22" s="2">
        <f>E24+E25+E26+E27+E28</f>
        <v>0</v>
      </c>
      <c r="F22" s="2">
        <f>F24+F25+F26+F27+F28</f>
        <v>0</v>
      </c>
      <c r="G22" s="5">
        <f>H22+I22</f>
        <v>0</v>
      </c>
      <c r="H22" s="2">
        <f>H24+H25+H26+H27+H28</f>
        <v>0</v>
      </c>
      <c r="I22" s="4">
        <f>I24+I25+I26+I27+I28</f>
        <v>0</v>
      </c>
    </row>
    <row r="23" spans="1:9" ht="18.75">
      <c r="A23" s="3" t="s">
        <v>6</v>
      </c>
      <c r="B23" s="1"/>
      <c r="C23" s="1"/>
      <c r="D23" s="5"/>
      <c r="E23" s="2"/>
      <c r="F23" s="2"/>
      <c r="G23" s="5"/>
      <c r="H23" s="2"/>
      <c r="I23" s="4"/>
    </row>
    <row r="24" spans="1:9" ht="56.25">
      <c r="A24" s="3" t="s">
        <v>18</v>
      </c>
      <c r="B24" s="1">
        <v>244</v>
      </c>
      <c r="C24" s="1">
        <v>223</v>
      </c>
      <c r="D24" s="5">
        <f t="shared" si="0"/>
        <v>0</v>
      </c>
      <c r="E24" s="2"/>
      <c r="F24" s="2"/>
      <c r="G24" s="5">
        <f aca="true" t="shared" si="1" ref="G24:G29">H24+I24</f>
        <v>0</v>
      </c>
      <c r="H24" s="2"/>
      <c r="I24" s="4"/>
    </row>
    <row r="25" spans="1:9" ht="37.5">
      <c r="A25" s="3" t="s">
        <v>19</v>
      </c>
      <c r="B25" s="1">
        <v>244</v>
      </c>
      <c r="C25" s="1">
        <v>223</v>
      </c>
      <c r="D25" s="5">
        <f t="shared" si="0"/>
        <v>0</v>
      </c>
      <c r="E25" s="2"/>
      <c r="F25" s="2"/>
      <c r="G25" s="5">
        <f t="shared" si="1"/>
        <v>0</v>
      </c>
      <c r="H25" s="2"/>
      <c r="I25" s="4"/>
    </row>
    <row r="26" spans="1:9" ht="65.25" customHeight="1">
      <c r="A26" s="3" t="s">
        <v>20</v>
      </c>
      <c r="B26" s="1">
        <v>244</v>
      </c>
      <c r="C26" s="1">
        <v>223</v>
      </c>
      <c r="D26" s="5">
        <f t="shared" si="0"/>
        <v>0</v>
      </c>
      <c r="E26" s="2"/>
      <c r="F26" s="2"/>
      <c r="G26" s="5">
        <f t="shared" si="1"/>
        <v>0</v>
      </c>
      <c r="H26" s="2"/>
      <c r="I26" s="4"/>
    </row>
    <row r="27" spans="1:9" ht="75">
      <c r="A27" s="3" t="s">
        <v>21</v>
      </c>
      <c r="B27" s="1">
        <v>244</v>
      </c>
      <c r="C27" s="1">
        <v>223</v>
      </c>
      <c r="D27" s="5">
        <f t="shared" si="0"/>
        <v>0</v>
      </c>
      <c r="E27" s="2"/>
      <c r="F27" s="2"/>
      <c r="G27" s="5">
        <f t="shared" si="1"/>
        <v>0</v>
      </c>
      <c r="H27" s="2"/>
      <c r="I27" s="4"/>
    </row>
    <row r="28" spans="1:9" ht="56.25">
      <c r="A28" s="3" t="s">
        <v>22</v>
      </c>
      <c r="B28" s="1">
        <v>244</v>
      </c>
      <c r="C28" s="1">
        <v>223</v>
      </c>
      <c r="D28" s="5">
        <f t="shared" si="0"/>
        <v>0</v>
      </c>
      <c r="E28" s="2"/>
      <c r="F28" s="2"/>
      <c r="G28" s="5">
        <f t="shared" si="1"/>
        <v>0</v>
      </c>
      <c r="H28" s="2"/>
      <c r="I28" s="4"/>
    </row>
    <row r="29" spans="1:9" ht="168.75">
      <c r="A29" s="3" t="s">
        <v>23</v>
      </c>
      <c r="B29" s="1">
        <v>244</v>
      </c>
      <c r="C29" s="1">
        <v>224</v>
      </c>
      <c r="D29" s="5">
        <f t="shared" si="0"/>
        <v>0</v>
      </c>
      <c r="E29" s="2"/>
      <c r="F29" s="2"/>
      <c r="G29" s="5">
        <f t="shared" si="1"/>
        <v>0</v>
      </c>
      <c r="H29" s="2"/>
      <c r="I29" s="4"/>
    </row>
    <row r="30" spans="1:9" ht="56.25">
      <c r="A30" s="3" t="s">
        <v>24</v>
      </c>
      <c r="B30" s="1" t="s">
        <v>5</v>
      </c>
      <c r="C30" s="1">
        <v>225</v>
      </c>
      <c r="D30" s="2">
        <f aca="true" t="shared" si="2" ref="D30:I30">D31+D32</f>
        <v>0</v>
      </c>
      <c r="E30" s="2">
        <f t="shared" si="2"/>
        <v>0</v>
      </c>
      <c r="F30" s="2">
        <f t="shared" si="2"/>
        <v>0</v>
      </c>
      <c r="G30" s="2">
        <f t="shared" si="2"/>
        <v>0</v>
      </c>
      <c r="H30" s="2">
        <f t="shared" si="2"/>
        <v>0</v>
      </c>
      <c r="I30" s="4">
        <f t="shared" si="2"/>
        <v>0</v>
      </c>
    </row>
    <row r="31" spans="1:9" ht="18.75">
      <c r="A31" s="68" t="s">
        <v>6</v>
      </c>
      <c r="B31" s="1">
        <v>243</v>
      </c>
      <c r="C31" s="1">
        <v>225</v>
      </c>
      <c r="D31" s="5">
        <f t="shared" si="0"/>
        <v>0</v>
      </c>
      <c r="E31" s="2"/>
      <c r="F31" s="2"/>
      <c r="G31" s="5">
        <f aca="true" t="shared" si="3" ref="G31:G41">H31+I31</f>
        <v>0</v>
      </c>
      <c r="H31" s="2"/>
      <c r="I31" s="4"/>
    </row>
    <row r="32" spans="1:9" ht="18.75">
      <c r="A32" s="68"/>
      <c r="B32" s="1">
        <v>244</v>
      </c>
      <c r="C32" s="1">
        <v>225</v>
      </c>
      <c r="D32" s="5">
        <f t="shared" si="0"/>
        <v>0</v>
      </c>
      <c r="E32" s="2"/>
      <c r="F32" s="2"/>
      <c r="G32" s="5">
        <f t="shared" si="3"/>
        <v>0</v>
      </c>
      <c r="H32" s="2"/>
      <c r="I32" s="4"/>
    </row>
    <row r="33" spans="1:9" ht="37.5">
      <c r="A33" s="3" t="s">
        <v>58</v>
      </c>
      <c r="B33" s="1" t="s">
        <v>5</v>
      </c>
      <c r="C33" s="1">
        <v>226</v>
      </c>
      <c r="D33" s="5">
        <f t="shared" si="0"/>
        <v>0</v>
      </c>
      <c r="E33" s="2">
        <f>E34+E35</f>
        <v>0</v>
      </c>
      <c r="F33" s="2">
        <f>F34+F35</f>
        <v>0</v>
      </c>
      <c r="G33" s="5">
        <f t="shared" si="3"/>
        <v>0</v>
      </c>
      <c r="H33" s="2">
        <f>H34+H35</f>
        <v>0</v>
      </c>
      <c r="I33" s="4">
        <f>I34+I35</f>
        <v>0</v>
      </c>
    </row>
    <row r="34" spans="1:9" ht="18.75">
      <c r="A34" s="68" t="s">
        <v>6</v>
      </c>
      <c r="B34" s="1">
        <v>243</v>
      </c>
      <c r="C34" s="1">
        <v>226</v>
      </c>
      <c r="D34" s="5">
        <f t="shared" si="0"/>
        <v>0</v>
      </c>
      <c r="E34" s="2"/>
      <c r="F34" s="2"/>
      <c r="G34" s="5">
        <f t="shared" si="3"/>
        <v>0</v>
      </c>
      <c r="H34" s="2"/>
      <c r="I34" s="4"/>
    </row>
    <row r="35" spans="1:9" ht="18.75">
      <c r="A35" s="68"/>
      <c r="B35" s="1">
        <v>244</v>
      </c>
      <c r="C35" s="1">
        <v>226</v>
      </c>
      <c r="D35" s="5">
        <f t="shared" si="0"/>
        <v>0</v>
      </c>
      <c r="E35" s="2"/>
      <c r="F35" s="2"/>
      <c r="G35" s="5">
        <f t="shared" si="3"/>
        <v>0</v>
      </c>
      <c r="H35" s="2"/>
      <c r="I35" s="4"/>
    </row>
    <row r="36" spans="1:9" ht="18.75">
      <c r="A36" s="3" t="s">
        <v>25</v>
      </c>
      <c r="B36" s="1">
        <v>244</v>
      </c>
      <c r="C36" s="1">
        <v>227</v>
      </c>
      <c r="D36" s="5">
        <f t="shared" si="0"/>
        <v>0</v>
      </c>
      <c r="E36" s="2"/>
      <c r="F36" s="2"/>
      <c r="G36" s="5">
        <f t="shared" si="3"/>
        <v>0</v>
      </c>
      <c r="H36" s="2"/>
      <c r="I36" s="4"/>
    </row>
    <row r="37" spans="1:9" ht="18.75">
      <c r="A37" s="3" t="s">
        <v>30</v>
      </c>
      <c r="B37" s="1" t="s">
        <v>5</v>
      </c>
      <c r="C37" s="1">
        <v>290</v>
      </c>
      <c r="D37" s="5">
        <f t="shared" si="0"/>
        <v>0</v>
      </c>
      <c r="E37" s="2">
        <f>E39+E40</f>
        <v>0</v>
      </c>
      <c r="F37" s="2">
        <f>F39+F40</f>
        <v>0</v>
      </c>
      <c r="G37" s="5">
        <f t="shared" si="3"/>
        <v>0</v>
      </c>
      <c r="H37" s="2">
        <f>H39+H40</f>
        <v>0</v>
      </c>
      <c r="I37" s="4">
        <f>I39+I40</f>
        <v>0</v>
      </c>
    </row>
    <row r="38" spans="1:9" ht="18.75">
      <c r="A38" s="3" t="s">
        <v>9</v>
      </c>
      <c r="B38" s="1"/>
      <c r="C38" s="1"/>
      <c r="D38" s="5">
        <f t="shared" si="0"/>
        <v>0</v>
      </c>
      <c r="E38" s="2"/>
      <c r="F38" s="2"/>
      <c r="G38" s="5">
        <f t="shared" si="3"/>
        <v>0</v>
      </c>
      <c r="H38" s="2"/>
      <c r="I38" s="4"/>
    </row>
    <row r="39" spans="1:9" ht="56.25">
      <c r="A39" s="3" t="s">
        <v>34</v>
      </c>
      <c r="B39" s="1">
        <v>244</v>
      </c>
      <c r="C39" s="1">
        <v>296</v>
      </c>
      <c r="D39" s="5">
        <f t="shared" si="0"/>
        <v>0</v>
      </c>
      <c r="E39" s="2"/>
      <c r="F39" s="2"/>
      <c r="G39" s="5">
        <f t="shared" si="3"/>
        <v>0</v>
      </c>
      <c r="H39" s="2"/>
      <c r="I39" s="4"/>
    </row>
    <row r="40" spans="1:9" ht="56.25">
      <c r="A40" s="3" t="s">
        <v>35</v>
      </c>
      <c r="B40" s="1">
        <v>244</v>
      </c>
      <c r="C40" s="1">
        <v>297</v>
      </c>
      <c r="D40" s="5">
        <f t="shared" si="0"/>
        <v>0</v>
      </c>
      <c r="E40" s="2"/>
      <c r="F40" s="2"/>
      <c r="G40" s="5">
        <f t="shared" si="3"/>
        <v>0</v>
      </c>
      <c r="H40" s="2"/>
      <c r="I40" s="4"/>
    </row>
    <row r="41" spans="1:9" ht="56.25">
      <c r="A41" s="3" t="s">
        <v>59</v>
      </c>
      <c r="B41" s="1" t="s">
        <v>5</v>
      </c>
      <c r="C41" s="1">
        <v>300</v>
      </c>
      <c r="D41" s="5">
        <f t="shared" si="0"/>
        <v>0</v>
      </c>
      <c r="E41" s="2">
        <f>E43+E45+E44</f>
        <v>0</v>
      </c>
      <c r="F41" s="2">
        <f>F43+F45+F44</f>
        <v>0</v>
      </c>
      <c r="G41" s="5">
        <f t="shared" si="3"/>
        <v>0</v>
      </c>
      <c r="H41" s="2">
        <f>H43+H45+H44</f>
        <v>0</v>
      </c>
      <c r="I41" s="4">
        <f>I43+I45+I44</f>
        <v>0</v>
      </c>
    </row>
    <row r="42" spans="1:9" ht="18.75">
      <c r="A42" s="3" t="s">
        <v>9</v>
      </c>
      <c r="B42" s="1"/>
      <c r="C42" s="1"/>
      <c r="D42" s="5"/>
      <c r="E42" s="2"/>
      <c r="F42" s="2"/>
      <c r="G42" s="5"/>
      <c r="H42" s="2"/>
      <c r="I42" s="4"/>
    </row>
    <row r="43" spans="1:9" ht="14.25" customHeight="1">
      <c r="A43" s="3" t="s">
        <v>36</v>
      </c>
      <c r="B43" s="1">
        <v>244</v>
      </c>
      <c r="C43" s="1">
        <v>310</v>
      </c>
      <c r="D43" s="5">
        <f t="shared" si="0"/>
        <v>0</v>
      </c>
      <c r="E43" s="2"/>
      <c r="F43" s="2"/>
      <c r="G43" s="5">
        <f>H43+I43</f>
        <v>0</v>
      </c>
      <c r="H43" s="2"/>
      <c r="I43" s="4"/>
    </row>
    <row r="44" spans="1:9" ht="75">
      <c r="A44" s="3" t="s">
        <v>68</v>
      </c>
      <c r="B44" s="1">
        <v>244</v>
      </c>
      <c r="C44" s="1">
        <v>320</v>
      </c>
      <c r="D44" s="5">
        <f t="shared" si="0"/>
        <v>0</v>
      </c>
      <c r="E44" s="2"/>
      <c r="F44" s="2"/>
      <c r="G44" s="5">
        <f>H44+I44</f>
        <v>0</v>
      </c>
      <c r="H44" s="2"/>
      <c r="I44" s="4"/>
    </row>
    <row r="45" spans="1:9" ht="75">
      <c r="A45" s="3" t="s">
        <v>60</v>
      </c>
      <c r="B45" s="1" t="s">
        <v>5</v>
      </c>
      <c r="C45" s="1">
        <v>340</v>
      </c>
      <c r="D45" s="5">
        <f t="shared" si="0"/>
        <v>0</v>
      </c>
      <c r="E45" s="2">
        <f>E47+E48+E49+E50+E51+E52+E53</f>
        <v>0</v>
      </c>
      <c r="F45" s="2">
        <f>F47+F48+F49+F50+F51+F52+F53</f>
        <v>0</v>
      </c>
      <c r="G45" s="5">
        <f>H45+I45</f>
        <v>0</v>
      </c>
      <c r="H45" s="2">
        <f>H47+H48+H49+H50+H51+H52+H53</f>
        <v>0</v>
      </c>
      <c r="I45" s="4">
        <f>I47+I48+I49+I50+I51+I52+I53</f>
        <v>0</v>
      </c>
    </row>
    <row r="46" spans="1:9" ht="18.75">
      <c r="A46" s="3" t="s">
        <v>6</v>
      </c>
      <c r="B46" s="1"/>
      <c r="C46" s="1"/>
      <c r="D46" s="5"/>
      <c r="E46" s="2"/>
      <c r="F46" s="2"/>
      <c r="G46" s="5"/>
      <c r="H46" s="2"/>
      <c r="I46" s="4"/>
    </row>
    <row r="47" spans="1:9" ht="131.25">
      <c r="A47" s="3" t="s">
        <v>37</v>
      </c>
      <c r="B47" s="1">
        <v>244</v>
      </c>
      <c r="C47" s="1">
        <v>341</v>
      </c>
      <c r="D47" s="5">
        <f aca="true" t="shared" si="4" ref="D47:D53">E47+F47</f>
        <v>0</v>
      </c>
      <c r="E47" s="2"/>
      <c r="F47" s="2"/>
      <c r="G47" s="5">
        <f aca="true" t="shared" si="5" ref="G47:G53">H47+I47</f>
        <v>0</v>
      </c>
      <c r="H47" s="2"/>
      <c r="I47" s="4"/>
    </row>
    <row r="48" spans="1:9" ht="56.25">
      <c r="A48" s="3" t="s">
        <v>38</v>
      </c>
      <c r="B48" s="1">
        <v>244</v>
      </c>
      <c r="C48" s="1">
        <v>342</v>
      </c>
      <c r="D48" s="5">
        <f t="shared" si="4"/>
        <v>0</v>
      </c>
      <c r="E48" s="2"/>
      <c r="F48" s="2"/>
      <c r="G48" s="5">
        <f t="shared" si="5"/>
        <v>0</v>
      </c>
      <c r="H48" s="2"/>
      <c r="I48" s="4"/>
    </row>
    <row r="49" spans="1:9" ht="75">
      <c r="A49" s="3" t="s">
        <v>39</v>
      </c>
      <c r="B49" s="1">
        <v>244</v>
      </c>
      <c r="C49" s="1">
        <v>343</v>
      </c>
      <c r="D49" s="5">
        <f t="shared" si="4"/>
        <v>0</v>
      </c>
      <c r="E49" s="2"/>
      <c r="F49" s="2"/>
      <c r="G49" s="5">
        <f t="shared" si="5"/>
        <v>0</v>
      </c>
      <c r="H49" s="2"/>
      <c r="I49" s="4"/>
    </row>
    <row r="50" spans="1:9" ht="75">
      <c r="A50" s="3" t="s">
        <v>40</v>
      </c>
      <c r="B50" s="1">
        <v>244</v>
      </c>
      <c r="C50" s="1">
        <v>344</v>
      </c>
      <c r="D50" s="5">
        <f t="shared" si="4"/>
        <v>0</v>
      </c>
      <c r="E50" s="2"/>
      <c r="F50" s="2"/>
      <c r="G50" s="5">
        <f t="shared" si="5"/>
        <v>0</v>
      </c>
      <c r="H50" s="2"/>
      <c r="I50" s="4"/>
    </row>
    <row r="51" spans="1:9" ht="56.25">
      <c r="A51" s="3" t="s">
        <v>41</v>
      </c>
      <c r="B51" s="1">
        <v>244</v>
      </c>
      <c r="C51" s="1">
        <v>345</v>
      </c>
      <c r="D51" s="5">
        <f t="shared" si="4"/>
        <v>0</v>
      </c>
      <c r="E51" s="2"/>
      <c r="F51" s="2"/>
      <c r="G51" s="5">
        <f t="shared" si="5"/>
        <v>0</v>
      </c>
      <c r="H51" s="2"/>
      <c r="I51" s="4"/>
    </row>
    <row r="52" spans="1:9" ht="75">
      <c r="A52" s="3" t="s">
        <v>42</v>
      </c>
      <c r="B52" s="1">
        <v>244</v>
      </c>
      <c r="C52" s="1">
        <v>346</v>
      </c>
      <c r="D52" s="5">
        <f t="shared" si="4"/>
        <v>0</v>
      </c>
      <c r="E52" s="2"/>
      <c r="F52" s="2"/>
      <c r="G52" s="5">
        <f t="shared" si="5"/>
        <v>0</v>
      </c>
      <c r="H52" s="2"/>
      <c r="I52" s="4"/>
    </row>
    <row r="53" spans="1:9" ht="112.5">
      <c r="A53" s="3" t="s">
        <v>43</v>
      </c>
      <c r="B53" s="1">
        <v>244</v>
      </c>
      <c r="C53" s="1">
        <v>349</v>
      </c>
      <c r="D53" s="5">
        <f t="shared" si="4"/>
        <v>0</v>
      </c>
      <c r="E53" s="2"/>
      <c r="F53" s="2"/>
      <c r="G53" s="5">
        <f t="shared" si="5"/>
        <v>0</v>
      </c>
      <c r="H53" s="2"/>
      <c r="I53" s="4"/>
    </row>
    <row r="54" spans="1:9" ht="32.25" customHeight="1">
      <c r="A54" s="102" t="s">
        <v>88</v>
      </c>
      <c r="B54" s="103"/>
      <c r="C54" s="103"/>
      <c r="D54" s="103"/>
      <c r="E54" s="103"/>
      <c r="F54" s="103"/>
      <c r="G54" s="103"/>
      <c r="H54" s="103"/>
      <c r="I54" s="104"/>
    </row>
    <row r="55" spans="1:9" ht="18.75">
      <c r="A55" s="3" t="s">
        <v>8</v>
      </c>
      <c r="B55" s="1" t="s">
        <v>5</v>
      </c>
      <c r="C55" s="1">
        <v>200</v>
      </c>
      <c r="D55" s="5">
        <f>E55+F55</f>
        <v>0</v>
      </c>
      <c r="E55" s="2">
        <f>E57+E60+E79</f>
        <v>0</v>
      </c>
      <c r="F55" s="2">
        <f>F57+F60+F79</f>
        <v>0</v>
      </c>
      <c r="G55" s="5">
        <f>H55+I55</f>
        <v>0</v>
      </c>
      <c r="H55" s="2">
        <f>H57+H60+H79</f>
        <v>0</v>
      </c>
      <c r="I55" s="4">
        <f>I57+I60+I79</f>
        <v>0</v>
      </c>
    </row>
    <row r="56" spans="1:9" ht="18.75">
      <c r="A56" s="3" t="s">
        <v>9</v>
      </c>
      <c r="B56" s="1"/>
      <c r="C56" s="1"/>
      <c r="D56" s="5"/>
      <c r="E56" s="2"/>
      <c r="F56" s="2"/>
      <c r="G56" s="5"/>
      <c r="H56" s="2"/>
      <c r="I56" s="4"/>
    </row>
    <row r="57" spans="1:9" ht="75">
      <c r="A57" s="3" t="s">
        <v>10</v>
      </c>
      <c r="B57" s="1" t="s">
        <v>5</v>
      </c>
      <c r="C57" s="1">
        <v>210</v>
      </c>
      <c r="D57" s="5">
        <f>E57+F57</f>
        <v>0</v>
      </c>
      <c r="E57" s="2">
        <f>E59</f>
        <v>0</v>
      </c>
      <c r="F57" s="2">
        <f>F59</f>
        <v>0</v>
      </c>
      <c r="G57" s="5">
        <f>H57+I57</f>
        <v>0</v>
      </c>
      <c r="H57" s="2">
        <f>H59</f>
        <v>0</v>
      </c>
      <c r="I57" s="4">
        <f>I59</f>
        <v>0</v>
      </c>
    </row>
    <row r="58" spans="1:9" ht="18.75">
      <c r="A58" s="3" t="s">
        <v>9</v>
      </c>
      <c r="B58" s="1"/>
      <c r="C58" s="1"/>
      <c r="D58" s="5"/>
      <c r="E58" s="2"/>
      <c r="F58" s="2"/>
      <c r="G58" s="5"/>
      <c r="H58" s="2"/>
      <c r="I58" s="4"/>
    </row>
    <row r="59" spans="1:9" ht="93.75">
      <c r="A59" s="3" t="s">
        <v>87</v>
      </c>
      <c r="B59" s="1">
        <v>244</v>
      </c>
      <c r="C59" s="1">
        <v>214</v>
      </c>
      <c r="D59" s="5">
        <f>E59+F59</f>
        <v>0</v>
      </c>
      <c r="E59" s="2"/>
      <c r="F59" s="2"/>
      <c r="G59" s="5">
        <f>H59+I59</f>
        <v>0</v>
      </c>
      <c r="H59" s="2"/>
      <c r="I59" s="4"/>
    </row>
    <row r="60" spans="1:9" ht="37.5">
      <c r="A60" s="3" t="s">
        <v>14</v>
      </c>
      <c r="B60" s="1" t="s">
        <v>5</v>
      </c>
      <c r="C60" s="1">
        <v>220</v>
      </c>
      <c r="D60" s="5">
        <f>E60+F60</f>
        <v>0</v>
      </c>
      <c r="E60" s="2">
        <f>E62+E63+E64+E71+E72+E75+E78</f>
        <v>0</v>
      </c>
      <c r="F60" s="2">
        <f>F62+F63+F64+F71+F72+F75+F78</f>
        <v>0</v>
      </c>
      <c r="G60" s="5">
        <f>H60+I60</f>
        <v>0</v>
      </c>
      <c r="H60" s="2">
        <f>H62+H63+H64+H71+H72+H75+H78</f>
        <v>0</v>
      </c>
      <c r="I60" s="4">
        <f>I62+I63+I64+I71+I72+I75+I78</f>
        <v>0</v>
      </c>
    </row>
    <row r="61" spans="1:9" ht="18.75">
      <c r="A61" s="3" t="s">
        <v>9</v>
      </c>
      <c r="B61" s="1"/>
      <c r="C61" s="1"/>
      <c r="D61" s="5"/>
      <c r="E61" s="2"/>
      <c r="F61" s="2"/>
      <c r="G61" s="5"/>
      <c r="H61" s="2"/>
      <c r="I61" s="4"/>
    </row>
    <row r="62" spans="1:9" ht="18.75">
      <c r="A62" s="3" t="s">
        <v>15</v>
      </c>
      <c r="B62" s="1">
        <v>244</v>
      </c>
      <c r="C62" s="1">
        <v>221</v>
      </c>
      <c r="D62" s="5">
        <f>E62+F62</f>
        <v>0</v>
      </c>
      <c r="E62" s="2"/>
      <c r="F62" s="2"/>
      <c r="G62" s="5">
        <f>H62+I62</f>
        <v>0</v>
      </c>
      <c r="H62" s="2"/>
      <c r="I62" s="4"/>
    </row>
    <row r="63" spans="1:9" ht="37.5">
      <c r="A63" s="3" t="s">
        <v>16</v>
      </c>
      <c r="B63" s="1">
        <v>244</v>
      </c>
      <c r="C63" s="1">
        <v>222</v>
      </c>
      <c r="D63" s="5">
        <f>E63+F63</f>
        <v>0</v>
      </c>
      <c r="E63" s="2"/>
      <c r="F63" s="2"/>
      <c r="G63" s="5">
        <f>H63+I63</f>
        <v>0</v>
      </c>
      <c r="H63" s="2"/>
      <c r="I63" s="4"/>
    </row>
    <row r="64" spans="1:9" ht="37.5">
      <c r="A64" s="3" t="s">
        <v>17</v>
      </c>
      <c r="B64" s="1" t="s">
        <v>5</v>
      </c>
      <c r="C64" s="1">
        <v>223</v>
      </c>
      <c r="D64" s="5">
        <f>E64+F64</f>
        <v>0</v>
      </c>
      <c r="E64" s="2">
        <f>E66+E67+E68+E69+E70</f>
        <v>0</v>
      </c>
      <c r="F64" s="2">
        <f>F66+F67+F68+F69+F70</f>
        <v>0</v>
      </c>
      <c r="G64" s="5">
        <f>H64+I64</f>
        <v>0</v>
      </c>
      <c r="H64" s="2">
        <f>H66+H67+H68+H69+H70</f>
        <v>0</v>
      </c>
      <c r="I64" s="4">
        <f>I66+I67+I68+I69+I70</f>
        <v>0</v>
      </c>
    </row>
    <row r="65" spans="1:9" ht="18.75">
      <c r="A65" s="3" t="s">
        <v>6</v>
      </c>
      <c r="B65" s="1"/>
      <c r="C65" s="1"/>
      <c r="D65" s="5"/>
      <c r="E65" s="2"/>
      <c r="F65" s="2"/>
      <c r="G65" s="5"/>
      <c r="H65" s="2"/>
      <c r="I65" s="4"/>
    </row>
    <row r="66" spans="1:9" ht="56.25">
      <c r="A66" s="3" t="s">
        <v>18</v>
      </c>
      <c r="B66" s="1">
        <v>244</v>
      </c>
      <c r="C66" s="1">
        <v>223</v>
      </c>
      <c r="D66" s="5">
        <f aca="true" t="shared" si="6" ref="D66:D71">E66+F66</f>
        <v>0</v>
      </c>
      <c r="E66" s="2"/>
      <c r="F66" s="2"/>
      <c r="G66" s="5">
        <f aca="true" t="shared" si="7" ref="G66:G71">H66+I66</f>
        <v>0</v>
      </c>
      <c r="H66" s="2"/>
      <c r="I66" s="4"/>
    </row>
    <row r="67" spans="1:9" ht="37.5">
      <c r="A67" s="3" t="s">
        <v>19</v>
      </c>
      <c r="B67" s="1">
        <v>244</v>
      </c>
      <c r="C67" s="1">
        <v>223</v>
      </c>
      <c r="D67" s="5">
        <f t="shared" si="6"/>
        <v>0</v>
      </c>
      <c r="E67" s="2"/>
      <c r="F67" s="2"/>
      <c r="G67" s="5">
        <f t="shared" si="7"/>
        <v>0</v>
      </c>
      <c r="H67" s="2"/>
      <c r="I67" s="4"/>
    </row>
    <row r="68" spans="1:9" ht="75">
      <c r="A68" s="3" t="s">
        <v>20</v>
      </c>
      <c r="B68" s="1">
        <v>244</v>
      </c>
      <c r="C68" s="1">
        <v>223</v>
      </c>
      <c r="D68" s="5">
        <f t="shared" si="6"/>
        <v>0</v>
      </c>
      <c r="E68" s="2"/>
      <c r="F68" s="2"/>
      <c r="G68" s="5">
        <f t="shared" si="7"/>
        <v>0</v>
      </c>
      <c r="H68" s="2"/>
      <c r="I68" s="4"/>
    </row>
    <row r="69" spans="1:9" ht="75">
      <c r="A69" s="3" t="s">
        <v>21</v>
      </c>
      <c r="B69" s="1">
        <v>244</v>
      </c>
      <c r="C69" s="1">
        <v>223</v>
      </c>
      <c r="D69" s="5">
        <f t="shared" si="6"/>
        <v>0</v>
      </c>
      <c r="E69" s="2"/>
      <c r="F69" s="2"/>
      <c r="G69" s="5">
        <f t="shared" si="7"/>
        <v>0</v>
      </c>
      <c r="H69" s="2"/>
      <c r="I69" s="4"/>
    </row>
    <row r="70" spans="1:9" ht="56.25">
      <c r="A70" s="3" t="s">
        <v>22</v>
      </c>
      <c r="B70" s="1">
        <v>244</v>
      </c>
      <c r="C70" s="1">
        <v>223</v>
      </c>
      <c r="D70" s="5">
        <f t="shared" si="6"/>
        <v>0</v>
      </c>
      <c r="E70" s="2"/>
      <c r="F70" s="2"/>
      <c r="G70" s="5">
        <f t="shared" si="7"/>
        <v>0</v>
      </c>
      <c r="H70" s="2"/>
      <c r="I70" s="4"/>
    </row>
    <row r="71" spans="1:9" ht="168.75">
      <c r="A71" s="3" t="s">
        <v>23</v>
      </c>
      <c r="B71" s="1">
        <v>244</v>
      </c>
      <c r="C71" s="1">
        <v>224</v>
      </c>
      <c r="D71" s="5">
        <f t="shared" si="6"/>
        <v>0</v>
      </c>
      <c r="E71" s="2"/>
      <c r="F71" s="2"/>
      <c r="G71" s="5">
        <f t="shared" si="7"/>
        <v>0</v>
      </c>
      <c r="H71" s="2"/>
      <c r="I71" s="4"/>
    </row>
    <row r="72" spans="1:9" ht="56.25">
      <c r="A72" s="3" t="s">
        <v>24</v>
      </c>
      <c r="B72" s="1" t="s">
        <v>5</v>
      </c>
      <c r="C72" s="1">
        <v>225</v>
      </c>
      <c r="D72" s="2">
        <f aca="true" t="shared" si="8" ref="D72:I72">D73+D74</f>
        <v>0</v>
      </c>
      <c r="E72" s="2">
        <f t="shared" si="8"/>
        <v>0</v>
      </c>
      <c r="F72" s="2">
        <f t="shared" si="8"/>
        <v>0</v>
      </c>
      <c r="G72" s="2">
        <f t="shared" si="8"/>
        <v>0</v>
      </c>
      <c r="H72" s="2">
        <f t="shared" si="8"/>
        <v>0</v>
      </c>
      <c r="I72" s="4">
        <f t="shared" si="8"/>
        <v>0</v>
      </c>
    </row>
    <row r="73" spans="1:9" ht="18.75">
      <c r="A73" s="68" t="s">
        <v>6</v>
      </c>
      <c r="B73" s="1">
        <v>243</v>
      </c>
      <c r="C73" s="1">
        <v>225</v>
      </c>
      <c r="D73" s="5">
        <f aca="true" t="shared" si="9" ref="D73:D83">E73+F73</f>
        <v>0</v>
      </c>
      <c r="E73" s="2"/>
      <c r="F73" s="2"/>
      <c r="G73" s="5">
        <f aca="true" t="shared" si="10" ref="G73:G83">H73+I73</f>
        <v>0</v>
      </c>
      <c r="H73" s="2"/>
      <c r="I73" s="4"/>
    </row>
    <row r="74" spans="1:9" ht="18.75">
      <c r="A74" s="68"/>
      <c r="B74" s="1">
        <v>244</v>
      </c>
      <c r="C74" s="1">
        <v>225</v>
      </c>
      <c r="D74" s="5">
        <f t="shared" si="9"/>
        <v>0</v>
      </c>
      <c r="E74" s="2"/>
      <c r="F74" s="2"/>
      <c r="G74" s="5">
        <f t="shared" si="10"/>
        <v>0</v>
      </c>
      <c r="H74" s="2"/>
      <c r="I74" s="4"/>
    </row>
    <row r="75" spans="1:9" ht="37.5">
      <c r="A75" s="3" t="s">
        <v>58</v>
      </c>
      <c r="B75" s="1" t="s">
        <v>5</v>
      </c>
      <c r="C75" s="1">
        <v>226</v>
      </c>
      <c r="D75" s="5">
        <f t="shared" si="9"/>
        <v>0</v>
      </c>
      <c r="E75" s="2">
        <f>E76+E77</f>
        <v>0</v>
      </c>
      <c r="F75" s="2">
        <f>F76+F77</f>
        <v>0</v>
      </c>
      <c r="G75" s="5">
        <f t="shared" si="10"/>
        <v>0</v>
      </c>
      <c r="H75" s="2">
        <f>H76+H77</f>
        <v>0</v>
      </c>
      <c r="I75" s="4">
        <f>I76+I77</f>
        <v>0</v>
      </c>
    </row>
    <row r="76" spans="1:9" ht="18.75">
      <c r="A76" s="68" t="s">
        <v>6</v>
      </c>
      <c r="B76" s="1">
        <v>243</v>
      </c>
      <c r="C76" s="1">
        <v>226</v>
      </c>
      <c r="D76" s="5">
        <f t="shared" si="9"/>
        <v>0</v>
      </c>
      <c r="E76" s="2"/>
      <c r="F76" s="2"/>
      <c r="G76" s="5">
        <f t="shared" si="10"/>
        <v>0</v>
      </c>
      <c r="H76" s="2"/>
      <c r="I76" s="4"/>
    </row>
    <row r="77" spans="1:9" ht="18.75">
      <c r="A77" s="68"/>
      <c r="B77" s="1">
        <v>244</v>
      </c>
      <c r="C77" s="1">
        <v>226</v>
      </c>
      <c r="D77" s="5">
        <f t="shared" si="9"/>
        <v>0</v>
      </c>
      <c r="E77" s="2"/>
      <c r="F77" s="2"/>
      <c r="G77" s="5">
        <f t="shared" si="10"/>
        <v>0</v>
      </c>
      <c r="H77" s="2"/>
      <c r="I77" s="4"/>
    </row>
    <row r="78" spans="1:9" ht="18.75">
      <c r="A78" s="3" t="s">
        <v>25</v>
      </c>
      <c r="B78" s="1">
        <v>244</v>
      </c>
      <c r="C78" s="1">
        <v>227</v>
      </c>
      <c r="D78" s="5">
        <f t="shared" si="9"/>
        <v>0</v>
      </c>
      <c r="E78" s="2"/>
      <c r="F78" s="2"/>
      <c r="G78" s="5">
        <f t="shared" si="10"/>
        <v>0</v>
      </c>
      <c r="H78" s="2"/>
      <c r="I78" s="4"/>
    </row>
    <row r="79" spans="1:9" ht="18.75">
      <c r="A79" s="3" t="s">
        <v>30</v>
      </c>
      <c r="B79" s="1" t="s">
        <v>5</v>
      </c>
      <c r="C79" s="1">
        <v>290</v>
      </c>
      <c r="D79" s="5">
        <f t="shared" si="9"/>
        <v>0</v>
      </c>
      <c r="E79" s="2">
        <f>E81+E82</f>
        <v>0</v>
      </c>
      <c r="F79" s="2">
        <f>F81+F82</f>
        <v>0</v>
      </c>
      <c r="G79" s="5">
        <f t="shared" si="10"/>
        <v>0</v>
      </c>
      <c r="H79" s="2">
        <f>H81+H82</f>
        <v>0</v>
      </c>
      <c r="I79" s="4">
        <f>I81+I82</f>
        <v>0</v>
      </c>
    </row>
    <row r="80" spans="1:9" ht="18.75">
      <c r="A80" s="3" t="s">
        <v>9</v>
      </c>
      <c r="B80" s="1"/>
      <c r="C80" s="1"/>
      <c r="D80" s="5">
        <f t="shared" si="9"/>
        <v>0</v>
      </c>
      <c r="E80" s="2"/>
      <c r="F80" s="2"/>
      <c r="G80" s="5">
        <f t="shared" si="10"/>
        <v>0</v>
      </c>
      <c r="H80" s="2"/>
      <c r="I80" s="4"/>
    </row>
    <row r="81" spans="1:9" ht="56.25">
      <c r="A81" s="3" t="s">
        <v>34</v>
      </c>
      <c r="B81" s="1">
        <v>244</v>
      </c>
      <c r="C81" s="1">
        <v>296</v>
      </c>
      <c r="D81" s="5">
        <f t="shared" si="9"/>
        <v>0</v>
      </c>
      <c r="E81" s="2"/>
      <c r="F81" s="2"/>
      <c r="G81" s="5">
        <f t="shared" si="10"/>
        <v>0</v>
      </c>
      <c r="H81" s="2"/>
      <c r="I81" s="4"/>
    </row>
    <row r="82" spans="1:9" ht="56.25">
      <c r="A82" s="3" t="s">
        <v>35</v>
      </c>
      <c r="B82" s="1">
        <v>244</v>
      </c>
      <c r="C82" s="1">
        <v>297</v>
      </c>
      <c r="D82" s="5">
        <f t="shared" si="9"/>
        <v>0</v>
      </c>
      <c r="E82" s="2"/>
      <c r="F82" s="2"/>
      <c r="G82" s="5">
        <f t="shared" si="10"/>
        <v>0</v>
      </c>
      <c r="H82" s="2"/>
      <c r="I82" s="4"/>
    </row>
    <row r="83" spans="1:9" ht="56.25">
      <c r="A83" s="3" t="s">
        <v>59</v>
      </c>
      <c r="B83" s="1" t="s">
        <v>5</v>
      </c>
      <c r="C83" s="1">
        <v>300</v>
      </c>
      <c r="D83" s="5">
        <f t="shared" si="9"/>
        <v>0</v>
      </c>
      <c r="E83" s="2">
        <f>E85+E87+E86</f>
        <v>0</v>
      </c>
      <c r="F83" s="2">
        <f>F85+F87+F86</f>
        <v>0</v>
      </c>
      <c r="G83" s="5">
        <f t="shared" si="10"/>
        <v>0</v>
      </c>
      <c r="H83" s="2">
        <f>H85+H87+H86</f>
        <v>0</v>
      </c>
      <c r="I83" s="4">
        <f>I85+I87+I86</f>
        <v>0</v>
      </c>
    </row>
    <row r="84" spans="1:9" ht="18.75">
      <c r="A84" s="3" t="s">
        <v>9</v>
      </c>
      <c r="B84" s="1"/>
      <c r="C84" s="1"/>
      <c r="D84" s="5"/>
      <c r="E84" s="2"/>
      <c r="F84" s="2"/>
      <c r="G84" s="5"/>
      <c r="H84" s="2"/>
      <c r="I84" s="4"/>
    </row>
    <row r="85" spans="1:9" ht="56.25">
      <c r="A85" s="3" t="s">
        <v>36</v>
      </c>
      <c r="B85" s="1">
        <v>244</v>
      </c>
      <c r="C85" s="1">
        <v>310</v>
      </c>
      <c r="D85" s="5">
        <f>E85+F85</f>
        <v>0</v>
      </c>
      <c r="E85" s="2"/>
      <c r="F85" s="2"/>
      <c r="G85" s="5">
        <f>H85+I85</f>
        <v>0</v>
      </c>
      <c r="H85" s="2"/>
      <c r="I85" s="4"/>
    </row>
    <row r="86" spans="1:9" ht="75">
      <c r="A86" s="3" t="s">
        <v>68</v>
      </c>
      <c r="B86" s="1">
        <v>244</v>
      </c>
      <c r="C86" s="1">
        <v>320</v>
      </c>
      <c r="D86" s="5">
        <f>E86+F86</f>
        <v>0</v>
      </c>
      <c r="E86" s="2"/>
      <c r="F86" s="2"/>
      <c r="G86" s="5">
        <f>H86+I86</f>
        <v>0</v>
      </c>
      <c r="H86" s="2"/>
      <c r="I86" s="4"/>
    </row>
    <row r="87" spans="1:9" ht="75">
      <c r="A87" s="3" t="s">
        <v>60</v>
      </c>
      <c r="B87" s="1" t="s">
        <v>5</v>
      </c>
      <c r="C87" s="1">
        <v>340</v>
      </c>
      <c r="D87" s="5">
        <f>E87+F87</f>
        <v>0</v>
      </c>
      <c r="E87" s="2">
        <f>E89+E90+E91+E92+E93+E94+E95</f>
        <v>0</v>
      </c>
      <c r="F87" s="2">
        <f>F89+F90+F91+F92+F93+F94+F95</f>
        <v>0</v>
      </c>
      <c r="G87" s="5">
        <f>H87+I87</f>
        <v>0</v>
      </c>
      <c r="H87" s="2">
        <f>H89+H90+H91+H92+H93+H94+H95</f>
        <v>0</v>
      </c>
      <c r="I87" s="4">
        <f>I89+I90+I91+I92+I93+I94+I95</f>
        <v>0</v>
      </c>
    </row>
    <row r="88" spans="1:9" ht="18.75">
      <c r="A88" s="3" t="s">
        <v>6</v>
      </c>
      <c r="B88" s="1"/>
      <c r="C88" s="1"/>
      <c r="D88" s="5"/>
      <c r="E88" s="2"/>
      <c r="F88" s="2"/>
      <c r="G88" s="5"/>
      <c r="H88" s="2"/>
      <c r="I88" s="4"/>
    </row>
    <row r="89" spans="1:9" ht="131.25">
      <c r="A89" s="3" t="s">
        <v>37</v>
      </c>
      <c r="B89" s="1">
        <v>244</v>
      </c>
      <c r="C89" s="1">
        <v>341</v>
      </c>
      <c r="D89" s="5">
        <f aca="true" t="shared" si="11" ref="D89:D95">E89+F89</f>
        <v>0</v>
      </c>
      <c r="E89" s="2"/>
      <c r="F89" s="2"/>
      <c r="G89" s="5">
        <f aca="true" t="shared" si="12" ref="G89:G95">H89+I89</f>
        <v>0</v>
      </c>
      <c r="H89" s="2"/>
      <c r="I89" s="4"/>
    </row>
    <row r="90" spans="1:9" ht="56.25">
      <c r="A90" s="3" t="s">
        <v>38</v>
      </c>
      <c r="B90" s="1">
        <v>244</v>
      </c>
      <c r="C90" s="1">
        <v>342</v>
      </c>
      <c r="D90" s="5">
        <f t="shared" si="11"/>
        <v>0</v>
      </c>
      <c r="E90" s="2"/>
      <c r="F90" s="2"/>
      <c r="G90" s="5">
        <f t="shared" si="12"/>
        <v>0</v>
      </c>
      <c r="H90" s="2"/>
      <c r="I90" s="4"/>
    </row>
    <row r="91" spans="1:9" ht="75">
      <c r="A91" s="3" t="s">
        <v>39</v>
      </c>
      <c r="B91" s="1">
        <v>244</v>
      </c>
      <c r="C91" s="1">
        <v>343</v>
      </c>
      <c r="D91" s="5">
        <f t="shared" si="11"/>
        <v>0</v>
      </c>
      <c r="E91" s="2"/>
      <c r="F91" s="2"/>
      <c r="G91" s="5">
        <f t="shared" si="12"/>
        <v>0</v>
      </c>
      <c r="H91" s="2"/>
      <c r="I91" s="4"/>
    </row>
    <row r="92" spans="1:9" ht="75">
      <c r="A92" s="3" t="s">
        <v>40</v>
      </c>
      <c r="B92" s="1">
        <v>244</v>
      </c>
      <c r="C92" s="1">
        <v>344</v>
      </c>
      <c r="D92" s="5">
        <f t="shared" si="11"/>
        <v>0</v>
      </c>
      <c r="E92" s="2"/>
      <c r="F92" s="2"/>
      <c r="G92" s="5">
        <f t="shared" si="12"/>
        <v>0</v>
      </c>
      <c r="H92" s="2"/>
      <c r="I92" s="4"/>
    </row>
    <row r="93" spans="1:9" ht="56.25">
      <c r="A93" s="3" t="s">
        <v>41</v>
      </c>
      <c r="B93" s="1">
        <v>244</v>
      </c>
      <c r="C93" s="1">
        <v>345</v>
      </c>
      <c r="D93" s="5">
        <f t="shared" si="11"/>
        <v>0</v>
      </c>
      <c r="E93" s="2"/>
      <c r="F93" s="2"/>
      <c r="G93" s="5">
        <f t="shared" si="12"/>
        <v>0</v>
      </c>
      <c r="H93" s="2"/>
      <c r="I93" s="4"/>
    </row>
    <row r="94" spans="1:9" ht="75">
      <c r="A94" s="3" t="s">
        <v>42</v>
      </c>
      <c r="B94" s="1">
        <v>244</v>
      </c>
      <c r="C94" s="1">
        <v>346</v>
      </c>
      <c r="D94" s="5">
        <f t="shared" si="11"/>
        <v>0</v>
      </c>
      <c r="E94" s="2"/>
      <c r="F94" s="2"/>
      <c r="G94" s="5">
        <f t="shared" si="12"/>
        <v>0</v>
      </c>
      <c r="H94" s="2"/>
      <c r="I94" s="4"/>
    </row>
    <row r="95" spans="1:9" ht="113.25" thickBot="1">
      <c r="A95" s="15" t="s">
        <v>43</v>
      </c>
      <c r="B95" s="16">
        <v>244</v>
      </c>
      <c r="C95" s="16">
        <v>349</v>
      </c>
      <c r="D95" s="17">
        <f t="shared" si="11"/>
        <v>0</v>
      </c>
      <c r="E95" s="18"/>
      <c r="F95" s="18"/>
      <c r="G95" s="17">
        <f t="shared" si="12"/>
        <v>0</v>
      </c>
      <c r="H95" s="18"/>
      <c r="I95" s="52"/>
    </row>
    <row r="96" spans="1:6" ht="37.5">
      <c r="A96" s="12" t="s">
        <v>52</v>
      </c>
      <c r="B96" s="74"/>
      <c r="C96" s="74"/>
      <c r="D96" s="8"/>
      <c r="E96" s="74"/>
      <c r="F96" s="74"/>
    </row>
    <row r="97" spans="1:6" ht="18.75">
      <c r="A97" s="12"/>
      <c r="B97" s="79" t="s">
        <v>53</v>
      </c>
      <c r="C97" s="79"/>
      <c r="D97" s="8"/>
      <c r="E97" s="79" t="s">
        <v>54</v>
      </c>
      <c r="F97" s="79"/>
    </row>
    <row r="98" spans="1:6" ht="18.75">
      <c r="A98" s="12"/>
      <c r="B98" s="8"/>
      <c r="C98" s="8"/>
      <c r="D98" s="8"/>
      <c r="E98" s="8"/>
      <c r="F98" s="8"/>
    </row>
    <row r="99" spans="1:6" ht="37.5">
      <c r="A99" s="12" t="s">
        <v>55</v>
      </c>
      <c r="B99" s="74"/>
      <c r="C99" s="74"/>
      <c r="D99" s="8"/>
      <c r="E99" s="74"/>
      <c r="F99" s="74"/>
    </row>
    <row r="100" spans="1:6" ht="18.75">
      <c r="A100" s="12"/>
      <c r="B100" s="79" t="s">
        <v>53</v>
      </c>
      <c r="C100" s="79"/>
      <c r="D100" s="8"/>
      <c r="E100" s="79" t="s">
        <v>54</v>
      </c>
      <c r="F100" s="79"/>
    </row>
    <row r="101" spans="1:6" ht="18.75">
      <c r="A101" s="12"/>
      <c r="B101" s="29"/>
      <c r="C101" s="29"/>
      <c r="D101" s="8"/>
      <c r="E101" s="29"/>
      <c r="F101" s="29"/>
    </row>
    <row r="102" spans="1:6" ht="18.75">
      <c r="A102" s="12" t="s">
        <v>56</v>
      </c>
      <c r="B102" s="74"/>
      <c r="C102" s="74"/>
      <c r="D102" s="8"/>
      <c r="E102" s="74"/>
      <c r="F102" s="74"/>
    </row>
    <row r="103" spans="1:6" ht="18.75">
      <c r="A103" s="12"/>
      <c r="B103" s="79" t="s">
        <v>53</v>
      </c>
      <c r="C103" s="79"/>
      <c r="D103" s="8"/>
      <c r="E103" s="79" t="s">
        <v>54</v>
      </c>
      <c r="F103" s="79"/>
    </row>
    <row r="104" spans="1:6" ht="18.75">
      <c r="A104" s="12" t="s">
        <v>57</v>
      </c>
      <c r="B104" s="8"/>
      <c r="C104" s="8"/>
      <c r="D104" s="8"/>
      <c r="E104" s="8"/>
      <c r="F104" s="8"/>
    </row>
    <row r="105" spans="1:6" ht="18.75">
      <c r="A105" s="82" t="s">
        <v>44</v>
      </c>
      <c r="B105" s="82"/>
      <c r="C105" s="8"/>
      <c r="D105" s="8"/>
      <c r="E105" s="8"/>
      <c r="F105" s="8"/>
    </row>
  </sheetData>
  <sheetProtection/>
  <mergeCells count="30">
    <mergeCell ref="H6:I6"/>
    <mergeCell ref="A76:A77"/>
    <mergeCell ref="A1:I1"/>
    <mergeCell ref="A2:I2"/>
    <mergeCell ref="A5:A7"/>
    <mergeCell ref="B5:B7"/>
    <mergeCell ref="C5:C7"/>
    <mergeCell ref="D5:D7"/>
    <mergeCell ref="E5:F5"/>
    <mergeCell ref="G5:G7"/>
    <mergeCell ref="H5:I5"/>
    <mergeCell ref="B97:C97"/>
    <mergeCell ref="E97:F97"/>
    <mergeCell ref="E6:F6"/>
    <mergeCell ref="A12:I12"/>
    <mergeCell ref="A31:A32"/>
    <mergeCell ref="B96:C96"/>
    <mergeCell ref="E96:F96"/>
    <mergeCell ref="A34:A35"/>
    <mergeCell ref="A54:I54"/>
    <mergeCell ref="A73:A74"/>
    <mergeCell ref="A105:B105"/>
    <mergeCell ref="B99:C99"/>
    <mergeCell ref="E99:F99"/>
    <mergeCell ref="B100:C100"/>
    <mergeCell ref="E100:F100"/>
    <mergeCell ref="B102:C102"/>
    <mergeCell ref="E102:F102"/>
    <mergeCell ref="B103:C103"/>
    <mergeCell ref="E103:F103"/>
  </mergeCells>
  <printOptions/>
  <pageMargins left="1.3779527559055118" right="0.3937007874015748" top="0.984251968503937" bottom="0.7874015748031497" header="0.31496062992125984" footer="0.31496062992125984"/>
  <pageSetup firstPageNumber="12" useFirstPageNumber="1"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F107"/>
  <sheetViews>
    <sheetView tabSelected="1" zoomScalePageLayoutView="0" workbookViewId="0" topLeftCell="A58">
      <selection activeCell="J68" sqref="J68"/>
    </sheetView>
  </sheetViews>
  <sheetFormatPr defaultColWidth="8.8515625" defaultRowHeight="15"/>
  <cols>
    <col min="1" max="1" width="24.7109375" style="7" customWidth="1"/>
    <col min="2" max="2" width="15.28125" style="7" customWidth="1"/>
    <col min="3" max="3" width="14.00390625" style="7" customWidth="1"/>
    <col min="4" max="6" width="18.57421875" style="7" customWidth="1"/>
    <col min="7" max="16384" width="8.8515625" style="7" customWidth="1"/>
  </cols>
  <sheetData>
    <row r="1" spans="1:6" ht="18.75">
      <c r="A1" s="73" t="s">
        <v>98</v>
      </c>
      <c r="B1" s="73"/>
      <c r="C1" s="73"/>
      <c r="D1" s="73"/>
      <c r="E1" s="73"/>
      <c r="F1" s="73"/>
    </row>
    <row r="2" spans="1:6" ht="18.75">
      <c r="A2" s="73" t="s">
        <v>69</v>
      </c>
      <c r="B2" s="73"/>
      <c r="C2" s="73"/>
      <c r="D2" s="73"/>
      <c r="E2" s="73"/>
      <c r="F2" s="73"/>
    </row>
    <row r="3" ht="15">
      <c r="A3" s="13"/>
    </row>
    <row r="4" spans="1:6" ht="19.5" thickBot="1">
      <c r="A4" s="6"/>
      <c r="F4" s="6" t="s">
        <v>51</v>
      </c>
    </row>
    <row r="5" spans="1:6" ht="52.5" customHeight="1">
      <c r="A5" s="75" t="s">
        <v>0</v>
      </c>
      <c r="B5" s="71" t="s">
        <v>45</v>
      </c>
      <c r="C5" s="77" t="s">
        <v>46</v>
      </c>
      <c r="D5" s="71" t="s">
        <v>1</v>
      </c>
      <c r="E5" s="71" t="s">
        <v>83</v>
      </c>
      <c r="F5" s="56"/>
    </row>
    <row r="6" spans="1:6" ht="15.75">
      <c r="A6" s="90"/>
      <c r="B6" s="92"/>
      <c r="C6" s="91"/>
      <c r="D6" s="92"/>
      <c r="E6" s="93" t="s">
        <v>6</v>
      </c>
      <c r="F6" s="94"/>
    </row>
    <row r="7" spans="1:6" ht="221.25" thickBot="1">
      <c r="A7" s="76"/>
      <c r="B7" s="72"/>
      <c r="C7" s="78"/>
      <c r="D7" s="72"/>
      <c r="E7" s="20" t="s">
        <v>84</v>
      </c>
      <c r="F7" s="21" t="s">
        <v>85</v>
      </c>
    </row>
    <row r="8" spans="1:6" ht="15.75" thickBot="1">
      <c r="A8" s="26">
        <v>1</v>
      </c>
      <c r="B8" s="27">
        <v>2</v>
      </c>
      <c r="C8" s="27">
        <v>3</v>
      </c>
      <c r="D8" s="27">
        <v>4</v>
      </c>
      <c r="E8" s="27">
        <v>5</v>
      </c>
      <c r="F8" s="28">
        <v>6</v>
      </c>
    </row>
    <row r="9" spans="1:6" ht="18.75">
      <c r="A9" s="3" t="s">
        <v>75</v>
      </c>
      <c r="B9" s="1" t="s">
        <v>5</v>
      </c>
      <c r="C9" s="1" t="s">
        <v>5</v>
      </c>
      <c r="D9" s="5">
        <f>E9+F9</f>
        <v>0</v>
      </c>
      <c r="E9" s="2"/>
      <c r="F9" s="4"/>
    </row>
    <row r="10" spans="1:6" ht="18.75">
      <c r="A10" s="3" t="s">
        <v>7</v>
      </c>
      <c r="B10" s="1" t="s">
        <v>5</v>
      </c>
      <c r="C10" s="1">
        <v>900</v>
      </c>
      <c r="D10" s="5">
        <f>E10+F10</f>
        <v>0</v>
      </c>
      <c r="E10" s="2">
        <f>E13+E41+E55+E83</f>
        <v>0</v>
      </c>
      <c r="F10" s="4">
        <f>F13+F41+F55+F83</f>
        <v>0</v>
      </c>
    </row>
    <row r="11" spans="1:6" ht="18.75">
      <c r="A11" s="3" t="s">
        <v>6</v>
      </c>
      <c r="B11" s="1"/>
      <c r="C11" s="1"/>
      <c r="D11" s="5"/>
      <c r="E11" s="2"/>
      <c r="F11" s="4"/>
    </row>
    <row r="12" spans="1:6" ht="33" customHeight="1">
      <c r="A12" s="95" t="s">
        <v>86</v>
      </c>
      <c r="B12" s="96"/>
      <c r="C12" s="96"/>
      <c r="D12" s="96"/>
      <c r="E12" s="96"/>
      <c r="F12" s="97"/>
    </row>
    <row r="13" spans="1:6" ht="18.75">
      <c r="A13" s="3" t="s">
        <v>8</v>
      </c>
      <c r="B13" s="1" t="s">
        <v>5</v>
      </c>
      <c r="C13" s="1">
        <v>200</v>
      </c>
      <c r="D13" s="5">
        <f aca="true" t="shared" si="0" ref="D13:D45">E13+F13</f>
        <v>0</v>
      </c>
      <c r="E13" s="2">
        <f>E15+E18+E37</f>
        <v>0</v>
      </c>
      <c r="F13" s="4">
        <f>F15+F18+F37</f>
        <v>0</v>
      </c>
    </row>
    <row r="14" spans="1:6" ht="14.25" customHeight="1">
      <c r="A14" s="3" t="s">
        <v>9</v>
      </c>
      <c r="B14" s="1"/>
      <c r="C14" s="1"/>
      <c r="D14" s="5"/>
      <c r="E14" s="2"/>
      <c r="F14" s="4"/>
    </row>
    <row r="15" spans="1:6" ht="75">
      <c r="A15" s="3" t="s">
        <v>10</v>
      </c>
      <c r="B15" s="1" t="s">
        <v>5</v>
      </c>
      <c r="C15" s="1">
        <v>210</v>
      </c>
      <c r="D15" s="5">
        <f t="shared" si="0"/>
        <v>0</v>
      </c>
      <c r="E15" s="2">
        <f>E17</f>
        <v>0</v>
      </c>
      <c r="F15" s="4">
        <f>F17</f>
        <v>0</v>
      </c>
    </row>
    <row r="16" spans="1:6" ht="18.75">
      <c r="A16" s="3" t="s">
        <v>9</v>
      </c>
      <c r="B16" s="1"/>
      <c r="C16" s="1"/>
      <c r="D16" s="5"/>
      <c r="E16" s="2"/>
      <c r="F16" s="4"/>
    </row>
    <row r="17" spans="1:6" ht="93.75">
      <c r="A17" s="3" t="s">
        <v>87</v>
      </c>
      <c r="B17" s="1">
        <v>244</v>
      </c>
      <c r="C17" s="1">
        <v>214</v>
      </c>
      <c r="D17" s="5">
        <f>E17+F17</f>
        <v>0</v>
      </c>
      <c r="E17" s="2">
        <f>'иные субсидии 2020 год '!E124</f>
        <v>0</v>
      </c>
      <c r="F17" s="4"/>
    </row>
    <row r="18" spans="1:6" ht="37.5">
      <c r="A18" s="3" t="s">
        <v>14</v>
      </c>
      <c r="B18" s="1" t="s">
        <v>5</v>
      </c>
      <c r="C18" s="1">
        <v>220</v>
      </c>
      <c r="D18" s="5">
        <f t="shared" si="0"/>
        <v>0</v>
      </c>
      <c r="E18" s="2">
        <f>E20+E21+E22+E29+E30+E33+E36</f>
        <v>0</v>
      </c>
      <c r="F18" s="4">
        <f>F20+F21+F22+F29+F30+F33+F36</f>
        <v>0</v>
      </c>
    </row>
    <row r="19" spans="1:6" ht="18.75">
      <c r="A19" s="3" t="s">
        <v>9</v>
      </c>
      <c r="B19" s="1"/>
      <c r="C19" s="1"/>
      <c r="D19" s="5"/>
      <c r="E19" s="2"/>
      <c r="F19" s="4"/>
    </row>
    <row r="20" spans="1:6" ht="18.75">
      <c r="A20" s="3" t="s">
        <v>15</v>
      </c>
      <c r="B20" s="1">
        <v>244</v>
      </c>
      <c r="C20" s="1">
        <v>221</v>
      </c>
      <c r="D20" s="5">
        <f t="shared" si="0"/>
        <v>0</v>
      </c>
      <c r="E20" s="2">
        <f>'иные субсидии 2020 год '!E127</f>
        <v>0</v>
      </c>
      <c r="F20" s="4"/>
    </row>
    <row r="21" spans="1:6" ht="37.5">
      <c r="A21" s="3" t="s">
        <v>16</v>
      </c>
      <c r="B21" s="1">
        <v>244</v>
      </c>
      <c r="C21" s="1">
        <v>222</v>
      </c>
      <c r="D21" s="5">
        <f t="shared" si="0"/>
        <v>0</v>
      </c>
      <c r="E21" s="2">
        <f>'иные субсидии 2020 год '!E128</f>
        <v>0</v>
      </c>
      <c r="F21" s="4"/>
    </row>
    <row r="22" spans="1:6" ht="37.5">
      <c r="A22" s="3" t="s">
        <v>17</v>
      </c>
      <c r="B22" s="1" t="s">
        <v>5</v>
      </c>
      <c r="C22" s="1">
        <v>223</v>
      </c>
      <c r="D22" s="5">
        <f t="shared" si="0"/>
        <v>0</v>
      </c>
      <c r="E22" s="2">
        <f>E24+E25+E26+E27+E28</f>
        <v>0</v>
      </c>
      <c r="F22" s="4">
        <f>F24+F25+F26+F27+F28</f>
        <v>0</v>
      </c>
    </row>
    <row r="23" spans="1:6" ht="18.75">
      <c r="A23" s="3" t="s">
        <v>6</v>
      </c>
      <c r="B23" s="1"/>
      <c r="C23" s="1"/>
      <c r="D23" s="5"/>
      <c r="E23" s="2"/>
      <c r="F23" s="4"/>
    </row>
    <row r="24" spans="1:6" ht="56.25">
      <c r="A24" s="3" t="s">
        <v>18</v>
      </c>
      <c r="B24" s="1">
        <v>244</v>
      </c>
      <c r="C24" s="1">
        <v>223</v>
      </c>
      <c r="D24" s="5">
        <f t="shared" si="0"/>
        <v>0</v>
      </c>
      <c r="E24" s="2">
        <f>'иные субсидии 2020 год '!E131</f>
        <v>0</v>
      </c>
      <c r="F24" s="4"/>
    </row>
    <row r="25" spans="1:6" ht="37.5">
      <c r="A25" s="3" t="s">
        <v>19</v>
      </c>
      <c r="B25" s="1">
        <v>244</v>
      </c>
      <c r="C25" s="1">
        <v>223</v>
      </c>
      <c r="D25" s="5">
        <f t="shared" si="0"/>
        <v>0</v>
      </c>
      <c r="E25" s="2">
        <f>'иные субсидии 2020 год '!E132</f>
        <v>0</v>
      </c>
      <c r="F25" s="4"/>
    </row>
    <row r="26" spans="1:6" ht="129" customHeight="1">
      <c r="A26" s="3" t="s">
        <v>20</v>
      </c>
      <c r="B26" s="1">
        <v>244</v>
      </c>
      <c r="C26" s="1">
        <v>223</v>
      </c>
      <c r="D26" s="5">
        <f t="shared" si="0"/>
        <v>0</v>
      </c>
      <c r="E26" s="2">
        <f>'иные субсидии 2020 год '!E133</f>
        <v>0</v>
      </c>
      <c r="F26" s="4"/>
    </row>
    <row r="27" spans="1:6" ht="75">
      <c r="A27" s="3" t="s">
        <v>21</v>
      </c>
      <c r="B27" s="1">
        <v>244</v>
      </c>
      <c r="C27" s="1">
        <v>223</v>
      </c>
      <c r="D27" s="5">
        <f t="shared" si="0"/>
        <v>0</v>
      </c>
      <c r="E27" s="2">
        <f>'иные субсидии 2020 год '!E134</f>
        <v>0</v>
      </c>
      <c r="F27" s="4"/>
    </row>
    <row r="28" spans="1:6" ht="56.25">
      <c r="A28" s="3" t="s">
        <v>22</v>
      </c>
      <c r="B28" s="1">
        <v>244</v>
      </c>
      <c r="C28" s="1">
        <v>223</v>
      </c>
      <c r="D28" s="5">
        <f t="shared" si="0"/>
        <v>0</v>
      </c>
      <c r="E28" s="2">
        <f>'иные субсидии 2020 год '!E135</f>
        <v>0</v>
      </c>
      <c r="F28" s="4"/>
    </row>
    <row r="29" spans="1:6" ht="168.75">
      <c r="A29" s="3" t="s">
        <v>23</v>
      </c>
      <c r="B29" s="1">
        <v>244</v>
      </c>
      <c r="C29" s="1">
        <v>224</v>
      </c>
      <c r="D29" s="5">
        <f t="shared" si="0"/>
        <v>0</v>
      </c>
      <c r="E29" s="2">
        <f>'иные субсидии 2020 год '!E136</f>
        <v>0</v>
      </c>
      <c r="F29" s="4"/>
    </row>
    <row r="30" spans="1:6" ht="56.25">
      <c r="A30" s="3" t="s">
        <v>24</v>
      </c>
      <c r="B30" s="1" t="s">
        <v>5</v>
      </c>
      <c r="C30" s="1">
        <v>225</v>
      </c>
      <c r="D30" s="2">
        <f>D31+D32</f>
        <v>0</v>
      </c>
      <c r="E30" s="2">
        <f>E31+E32</f>
        <v>0</v>
      </c>
      <c r="F30" s="4">
        <f>F31+F32</f>
        <v>0</v>
      </c>
    </row>
    <row r="31" spans="1:6" ht="18.75">
      <c r="A31" s="68" t="s">
        <v>6</v>
      </c>
      <c r="B31" s="1">
        <v>243</v>
      </c>
      <c r="C31" s="1">
        <v>225</v>
      </c>
      <c r="D31" s="5">
        <f t="shared" si="0"/>
        <v>0</v>
      </c>
      <c r="E31" s="2">
        <f>'иные субсидии 2020 год '!E138</f>
        <v>0</v>
      </c>
      <c r="F31" s="4"/>
    </row>
    <row r="32" spans="1:6" ht="18.75">
      <c r="A32" s="68"/>
      <c r="B32" s="1">
        <v>244</v>
      </c>
      <c r="C32" s="1">
        <v>225</v>
      </c>
      <c r="D32" s="5">
        <f t="shared" si="0"/>
        <v>0</v>
      </c>
      <c r="E32" s="2">
        <f>'иные субсидии 2020 год '!E139</f>
        <v>0</v>
      </c>
      <c r="F32" s="4"/>
    </row>
    <row r="33" spans="1:6" ht="37.5">
      <c r="A33" s="3" t="s">
        <v>58</v>
      </c>
      <c r="B33" s="1" t="s">
        <v>5</v>
      </c>
      <c r="C33" s="1">
        <v>226</v>
      </c>
      <c r="D33" s="5">
        <f t="shared" si="0"/>
        <v>0</v>
      </c>
      <c r="E33" s="2">
        <f>E34+E35</f>
        <v>0</v>
      </c>
      <c r="F33" s="4">
        <f>F34+F35</f>
        <v>0</v>
      </c>
    </row>
    <row r="34" spans="1:6" ht="18.75">
      <c r="A34" s="68" t="s">
        <v>6</v>
      </c>
      <c r="B34" s="1">
        <v>243</v>
      </c>
      <c r="C34" s="1">
        <v>226</v>
      </c>
      <c r="D34" s="5">
        <f t="shared" si="0"/>
        <v>0</v>
      </c>
      <c r="E34" s="2">
        <f>'иные субсидии 2020 год '!E141</f>
        <v>0</v>
      </c>
      <c r="F34" s="4"/>
    </row>
    <row r="35" spans="1:6" ht="18.75">
      <c r="A35" s="68"/>
      <c r="B35" s="1">
        <v>244</v>
      </c>
      <c r="C35" s="1">
        <v>226</v>
      </c>
      <c r="D35" s="5">
        <f t="shared" si="0"/>
        <v>0</v>
      </c>
      <c r="E35" s="2">
        <f>'иные субсидии 2020 год '!E142</f>
        <v>0</v>
      </c>
      <c r="F35" s="4"/>
    </row>
    <row r="36" spans="1:6" ht="18.75">
      <c r="A36" s="3" t="s">
        <v>25</v>
      </c>
      <c r="B36" s="1">
        <v>244</v>
      </c>
      <c r="C36" s="1">
        <v>227</v>
      </c>
      <c r="D36" s="5">
        <f t="shared" si="0"/>
        <v>0</v>
      </c>
      <c r="E36" s="2">
        <f>'иные субсидии 2020 год '!E143</f>
        <v>0</v>
      </c>
      <c r="F36" s="4"/>
    </row>
    <row r="37" spans="1:6" ht="18.75">
      <c r="A37" s="3" t="s">
        <v>30</v>
      </c>
      <c r="B37" s="1" t="s">
        <v>5</v>
      </c>
      <c r="C37" s="1">
        <v>290</v>
      </c>
      <c r="D37" s="5">
        <f t="shared" si="0"/>
        <v>0</v>
      </c>
      <c r="E37" s="2">
        <f>E39+E40</f>
        <v>0</v>
      </c>
      <c r="F37" s="4">
        <f>F39+F40</f>
        <v>0</v>
      </c>
    </row>
    <row r="38" spans="1:6" ht="18.75">
      <c r="A38" s="3" t="s">
        <v>9</v>
      </c>
      <c r="B38" s="1"/>
      <c r="C38" s="1"/>
      <c r="D38" s="5">
        <f t="shared" si="0"/>
        <v>0</v>
      </c>
      <c r="E38" s="2"/>
      <c r="F38" s="4"/>
    </row>
    <row r="39" spans="1:6" ht="56.25">
      <c r="A39" s="3" t="s">
        <v>34</v>
      </c>
      <c r="B39" s="1">
        <v>244</v>
      </c>
      <c r="C39" s="1">
        <v>296</v>
      </c>
      <c r="D39" s="5">
        <f t="shared" si="0"/>
        <v>0</v>
      </c>
      <c r="E39" s="2">
        <f>'иные субсидии 2020 год '!E146</f>
        <v>0</v>
      </c>
      <c r="F39" s="4"/>
    </row>
    <row r="40" spans="1:6" ht="56.25">
      <c r="A40" s="3" t="s">
        <v>35</v>
      </c>
      <c r="B40" s="1">
        <v>244</v>
      </c>
      <c r="C40" s="1">
        <v>297</v>
      </c>
      <c r="D40" s="5">
        <f t="shared" si="0"/>
        <v>0</v>
      </c>
      <c r="E40" s="2">
        <f>'иные субсидии 2020 год '!E147</f>
        <v>0</v>
      </c>
      <c r="F40" s="4"/>
    </row>
    <row r="41" spans="1:6" ht="56.25">
      <c r="A41" s="3" t="s">
        <v>59</v>
      </c>
      <c r="B41" s="1" t="s">
        <v>5</v>
      </c>
      <c r="C41" s="1">
        <v>300</v>
      </c>
      <c r="D41" s="5">
        <f t="shared" si="0"/>
        <v>0</v>
      </c>
      <c r="E41" s="2">
        <f>E43+E45+E44</f>
        <v>0</v>
      </c>
      <c r="F41" s="4">
        <f>F43+F45+F44</f>
        <v>0</v>
      </c>
    </row>
    <row r="42" spans="1:6" ht="18.75">
      <c r="A42" s="3" t="s">
        <v>9</v>
      </c>
      <c r="B42" s="1"/>
      <c r="C42" s="1"/>
      <c r="D42" s="5"/>
      <c r="E42" s="2"/>
      <c r="F42" s="4"/>
    </row>
    <row r="43" spans="1:6" ht="14.25" customHeight="1">
      <c r="A43" s="3" t="s">
        <v>36</v>
      </c>
      <c r="B43" s="1">
        <v>244</v>
      </c>
      <c r="C43" s="1">
        <v>310</v>
      </c>
      <c r="D43" s="5">
        <f t="shared" si="0"/>
        <v>0</v>
      </c>
      <c r="E43" s="2">
        <f>'иные субсидии 2020 год '!E150</f>
        <v>0</v>
      </c>
      <c r="F43" s="4"/>
    </row>
    <row r="44" spans="1:6" ht="75">
      <c r="A44" s="3" t="s">
        <v>68</v>
      </c>
      <c r="B44" s="1">
        <v>244</v>
      </c>
      <c r="C44" s="1">
        <v>320</v>
      </c>
      <c r="D44" s="5">
        <f t="shared" si="0"/>
        <v>0</v>
      </c>
      <c r="E44" s="2">
        <f>'иные субсидии 2020 год '!E151</f>
        <v>0</v>
      </c>
      <c r="F44" s="4"/>
    </row>
    <row r="45" spans="1:6" ht="75">
      <c r="A45" s="3" t="s">
        <v>60</v>
      </c>
      <c r="B45" s="1" t="s">
        <v>5</v>
      </c>
      <c r="C45" s="1">
        <v>340</v>
      </c>
      <c r="D45" s="5">
        <f t="shared" si="0"/>
        <v>0</v>
      </c>
      <c r="E45" s="2">
        <f>E47+E48+E49+E50+E51+E52+E53</f>
        <v>0</v>
      </c>
      <c r="F45" s="4">
        <f>F47+F48+F49+F50+F51+F52+F53</f>
        <v>0</v>
      </c>
    </row>
    <row r="46" spans="1:6" ht="18.75">
      <c r="A46" s="3" t="s">
        <v>6</v>
      </c>
      <c r="B46" s="1"/>
      <c r="C46" s="1"/>
      <c r="D46" s="5"/>
      <c r="E46" s="2"/>
      <c r="F46" s="4"/>
    </row>
    <row r="47" spans="1:6" ht="131.25">
      <c r="A47" s="3" t="s">
        <v>37</v>
      </c>
      <c r="B47" s="1">
        <v>244</v>
      </c>
      <c r="C47" s="1">
        <v>341</v>
      </c>
      <c r="D47" s="5">
        <f aca="true" t="shared" si="1" ref="D47:D53">E47+F47</f>
        <v>0</v>
      </c>
      <c r="E47" s="2">
        <f>'иные субсидии 2020 год '!E154</f>
        <v>0</v>
      </c>
      <c r="F47" s="4"/>
    </row>
    <row r="48" spans="1:6" ht="56.25">
      <c r="A48" s="3" t="s">
        <v>38</v>
      </c>
      <c r="B48" s="1">
        <v>244</v>
      </c>
      <c r="C48" s="1">
        <v>342</v>
      </c>
      <c r="D48" s="5">
        <f t="shared" si="1"/>
        <v>0</v>
      </c>
      <c r="E48" s="2">
        <f>'иные субсидии 2020 год '!E155</f>
        <v>0</v>
      </c>
      <c r="F48" s="4"/>
    </row>
    <row r="49" spans="1:6" ht="75">
      <c r="A49" s="3" t="s">
        <v>39</v>
      </c>
      <c r="B49" s="1">
        <v>244</v>
      </c>
      <c r="C49" s="1">
        <v>343</v>
      </c>
      <c r="D49" s="5">
        <f t="shared" si="1"/>
        <v>0</v>
      </c>
      <c r="E49" s="2">
        <f>'иные субсидии 2020 год '!E156</f>
        <v>0</v>
      </c>
      <c r="F49" s="4"/>
    </row>
    <row r="50" spans="1:6" ht="75">
      <c r="A50" s="3" t="s">
        <v>40</v>
      </c>
      <c r="B50" s="1">
        <v>244</v>
      </c>
      <c r="C50" s="1">
        <v>344</v>
      </c>
      <c r="D50" s="5">
        <f t="shared" si="1"/>
        <v>0</v>
      </c>
      <c r="E50" s="2">
        <f>'иные субсидии 2020 год '!E157</f>
        <v>0</v>
      </c>
      <c r="F50" s="4"/>
    </row>
    <row r="51" spans="1:6" ht="56.25">
      <c r="A51" s="3" t="s">
        <v>41</v>
      </c>
      <c r="B51" s="1">
        <v>244</v>
      </c>
      <c r="C51" s="1">
        <v>345</v>
      </c>
      <c r="D51" s="5">
        <f t="shared" si="1"/>
        <v>0</v>
      </c>
      <c r="E51" s="2">
        <f>'иные субсидии 2020 год '!E158</f>
        <v>0</v>
      </c>
      <c r="F51" s="4"/>
    </row>
    <row r="52" spans="1:6" ht="75">
      <c r="A52" s="3" t="s">
        <v>42</v>
      </c>
      <c r="B52" s="1">
        <v>244</v>
      </c>
      <c r="C52" s="1">
        <v>346</v>
      </c>
      <c r="D52" s="5">
        <f t="shared" si="1"/>
        <v>0</v>
      </c>
      <c r="E52" s="2">
        <f>'иные субсидии 2020 год '!E159</f>
        <v>0</v>
      </c>
      <c r="F52" s="4"/>
    </row>
    <row r="53" spans="1:6" ht="112.5">
      <c r="A53" s="3" t="s">
        <v>43</v>
      </c>
      <c r="B53" s="1">
        <v>244</v>
      </c>
      <c r="C53" s="1">
        <v>349</v>
      </c>
      <c r="D53" s="5">
        <f t="shared" si="1"/>
        <v>0</v>
      </c>
      <c r="E53" s="2">
        <f>'иные субсидии 2020 год '!E160</f>
        <v>0</v>
      </c>
      <c r="F53" s="4"/>
    </row>
    <row r="54" spans="1:6" ht="32.25" customHeight="1">
      <c r="A54" s="95" t="s">
        <v>88</v>
      </c>
      <c r="B54" s="96"/>
      <c r="C54" s="96"/>
      <c r="D54" s="96"/>
      <c r="E54" s="96"/>
      <c r="F54" s="97"/>
    </row>
    <row r="55" spans="1:6" ht="18.75">
      <c r="A55" s="3" t="s">
        <v>8</v>
      </c>
      <c r="B55" s="1" t="s">
        <v>5</v>
      </c>
      <c r="C55" s="1">
        <v>200</v>
      </c>
      <c r="D55" s="5">
        <f>E55+F55</f>
        <v>0</v>
      </c>
      <c r="E55" s="2">
        <f>E57+E60+E79</f>
        <v>0</v>
      </c>
      <c r="F55" s="4">
        <f>F57+F60+F79</f>
        <v>0</v>
      </c>
    </row>
    <row r="56" spans="1:6" ht="18.75">
      <c r="A56" s="3" t="s">
        <v>9</v>
      </c>
      <c r="B56" s="1"/>
      <c r="C56" s="1"/>
      <c r="D56" s="5"/>
      <c r="E56" s="2"/>
      <c r="F56" s="4"/>
    </row>
    <row r="57" spans="1:6" ht="75">
      <c r="A57" s="3" t="s">
        <v>10</v>
      </c>
      <c r="B57" s="1" t="s">
        <v>5</v>
      </c>
      <c r="C57" s="1">
        <v>210</v>
      </c>
      <c r="D57" s="5">
        <f>E57+F57</f>
        <v>0</v>
      </c>
      <c r="E57" s="2">
        <f>E59</f>
        <v>0</v>
      </c>
      <c r="F57" s="4">
        <f>F59</f>
        <v>0</v>
      </c>
    </row>
    <row r="58" spans="1:6" ht="18.75">
      <c r="A58" s="3" t="s">
        <v>9</v>
      </c>
      <c r="B58" s="1"/>
      <c r="C58" s="1"/>
      <c r="D58" s="5"/>
      <c r="E58" s="2"/>
      <c r="F58" s="4"/>
    </row>
    <row r="59" spans="1:6" ht="93.75">
      <c r="A59" s="3" t="s">
        <v>87</v>
      </c>
      <c r="B59" s="1">
        <v>244</v>
      </c>
      <c r="C59" s="1">
        <v>214</v>
      </c>
      <c r="D59" s="5">
        <f>E59+F59</f>
        <v>0</v>
      </c>
      <c r="E59" s="2">
        <f>'иные субсидии 2020 год '!E166</f>
        <v>0</v>
      </c>
      <c r="F59" s="4"/>
    </row>
    <row r="60" spans="1:6" ht="37.5">
      <c r="A60" s="3" t="s">
        <v>14</v>
      </c>
      <c r="B60" s="1" t="s">
        <v>5</v>
      </c>
      <c r="C60" s="1">
        <v>220</v>
      </c>
      <c r="D60" s="5">
        <f>E60+F60</f>
        <v>0</v>
      </c>
      <c r="E60" s="2">
        <f>E62+E63+E64+E71+E72+E75+E78</f>
        <v>0</v>
      </c>
      <c r="F60" s="4">
        <f>F62+F63+F64+F71+F72+F75+F78</f>
        <v>0</v>
      </c>
    </row>
    <row r="61" spans="1:6" ht="18.75">
      <c r="A61" s="3" t="s">
        <v>9</v>
      </c>
      <c r="B61" s="1"/>
      <c r="C61" s="1"/>
      <c r="D61" s="5"/>
      <c r="E61" s="2"/>
      <c r="F61" s="4"/>
    </row>
    <row r="62" spans="1:6" ht="18.75">
      <c r="A62" s="3" t="s">
        <v>15</v>
      </c>
      <c r="B62" s="1">
        <v>244</v>
      </c>
      <c r="C62" s="1">
        <v>221</v>
      </c>
      <c r="D62" s="5">
        <f>E62+F62</f>
        <v>0</v>
      </c>
      <c r="E62" s="2">
        <f>'иные субсидии 2020 год '!E169</f>
        <v>0</v>
      </c>
      <c r="F62" s="4"/>
    </row>
    <row r="63" spans="1:6" ht="51" customHeight="1">
      <c r="A63" s="3" t="s">
        <v>16</v>
      </c>
      <c r="B63" s="1">
        <v>244</v>
      </c>
      <c r="C63" s="1">
        <v>222</v>
      </c>
      <c r="D63" s="5">
        <f>E63+F63</f>
        <v>0</v>
      </c>
      <c r="E63" s="2">
        <f>'иные субсидии 2020 год '!E170</f>
        <v>0</v>
      </c>
      <c r="F63" s="4"/>
    </row>
    <row r="64" spans="1:6" ht="37.5">
      <c r="A64" s="3" t="s">
        <v>17</v>
      </c>
      <c r="B64" s="1" t="s">
        <v>5</v>
      </c>
      <c r="C64" s="1">
        <v>223</v>
      </c>
      <c r="D64" s="5">
        <f>E64+F64</f>
        <v>0</v>
      </c>
      <c r="E64" s="2">
        <f>E66+E67+E68+E69+E70</f>
        <v>0</v>
      </c>
      <c r="F64" s="4">
        <f>F66+F67+F68+F69+F70</f>
        <v>0</v>
      </c>
    </row>
    <row r="65" spans="1:6" ht="18.75">
      <c r="A65" s="3" t="s">
        <v>6</v>
      </c>
      <c r="B65" s="1"/>
      <c r="C65" s="1"/>
      <c r="D65" s="5"/>
      <c r="E65" s="2"/>
      <c r="F65" s="4"/>
    </row>
    <row r="66" spans="1:6" ht="68.25" customHeight="1">
      <c r="A66" s="3" t="s">
        <v>18</v>
      </c>
      <c r="B66" s="1">
        <v>244</v>
      </c>
      <c r="C66" s="1">
        <v>223</v>
      </c>
      <c r="D66" s="5">
        <f aca="true" t="shared" si="2" ref="D66:D71">E66+F66</f>
        <v>0</v>
      </c>
      <c r="E66" s="2">
        <f>'иные субсидии 2020 год '!E173</f>
        <v>0</v>
      </c>
      <c r="F66" s="4"/>
    </row>
    <row r="67" spans="1:6" ht="37.5">
      <c r="A67" s="3" t="s">
        <v>19</v>
      </c>
      <c r="B67" s="1">
        <v>244</v>
      </c>
      <c r="C67" s="1">
        <v>223</v>
      </c>
      <c r="D67" s="5">
        <f t="shared" si="2"/>
        <v>0</v>
      </c>
      <c r="E67" s="2">
        <f>'иные субсидии 2020 год '!E174</f>
        <v>0</v>
      </c>
      <c r="F67" s="4"/>
    </row>
    <row r="68" spans="1:6" ht="75">
      <c r="A68" s="3" t="s">
        <v>20</v>
      </c>
      <c r="B68" s="1">
        <v>244</v>
      </c>
      <c r="C68" s="1">
        <v>223</v>
      </c>
      <c r="D68" s="5">
        <f t="shared" si="2"/>
        <v>0</v>
      </c>
      <c r="E68" s="2">
        <f>'иные субсидии 2020 год '!E175</f>
        <v>0</v>
      </c>
      <c r="F68" s="4"/>
    </row>
    <row r="69" spans="1:6" ht="75">
      <c r="A69" s="3" t="s">
        <v>21</v>
      </c>
      <c r="B69" s="1">
        <v>244</v>
      </c>
      <c r="C69" s="1">
        <v>223</v>
      </c>
      <c r="D69" s="5">
        <f t="shared" si="2"/>
        <v>0</v>
      </c>
      <c r="E69" s="2">
        <f>'иные субсидии 2020 год '!E176</f>
        <v>0</v>
      </c>
      <c r="F69" s="4"/>
    </row>
    <row r="70" spans="1:6" ht="56.25">
      <c r="A70" s="3" t="s">
        <v>22</v>
      </c>
      <c r="B70" s="1">
        <v>244</v>
      </c>
      <c r="C70" s="1">
        <v>223</v>
      </c>
      <c r="D70" s="5">
        <f t="shared" si="2"/>
        <v>0</v>
      </c>
      <c r="E70" s="2">
        <f>'иные субсидии 2020 год '!E177</f>
        <v>0</v>
      </c>
      <c r="F70" s="4"/>
    </row>
    <row r="71" spans="1:6" ht="168.75">
      <c r="A71" s="3" t="s">
        <v>23</v>
      </c>
      <c r="B71" s="1">
        <v>244</v>
      </c>
      <c r="C71" s="1">
        <v>224</v>
      </c>
      <c r="D71" s="5">
        <f t="shared" si="2"/>
        <v>0</v>
      </c>
      <c r="E71" s="2">
        <f>'иные субсидии 2020 год '!E178</f>
        <v>0</v>
      </c>
      <c r="F71" s="4"/>
    </row>
    <row r="72" spans="1:6" ht="56.25">
      <c r="A72" s="3" t="s">
        <v>24</v>
      </c>
      <c r="B72" s="1" t="s">
        <v>5</v>
      </c>
      <c r="C72" s="1">
        <v>225</v>
      </c>
      <c r="D72" s="2">
        <f>D73+D74</f>
        <v>0</v>
      </c>
      <c r="E72" s="2">
        <f>E73+E74</f>
        <v>0</v>
      </c>
      <c r="F72" s="4">
        <f>F73+F74</f>
        <v>0</v>
      </c>
    </row>
    <row r="73" spans="1:6" ht="18.75">
      <c r="A73" s="68" t="s">
        <v>6</v>
      </c>
      <c r="B73" s="1">
        <v>243</v>
      </c>
      <c r="C73" s="1">
        <v>225</v>
      </c>
      <c r="D73" s="5">
        <f aca="true" t="shared" si="3" ref="D73:D83">E73+F73</f>
        <v>0</v>
      </c>
      <c r="E73" s="2">
        <f>'иные субсидии 2020 год '!E180</f>
        <v>0</v>
      </c>
      <c r="F73" s="4"/>
    </row>
    <row r="74" spans="1:6" ht="18.75">
      <c r="A74" s="68"/>
      <c r="B74" s="1">
        <v>244</v>
      </c>
      <c r="C74" s="1">
        <v>225</v>
      </c>
      <c r="D74" s="5">
        <f t="shared" si="3"/>
        <v>0</v>
      </c>
      <c r="E74" s="2">
        <f>'иные субсидии 2020 год '!E181</f>
        <v>0</v>
      </c>
      <c r="F74" s="4"/>
    </row>
    <row r="75" spans="1:6" ht="37.5">
      <c r="A75" s="3" t="s">
        <v>58</v>
      </c>
      <c r="B75" s="1" t="s">
        <v>5</v>
      </c>
      <c r="C75" s="1">
        <v>226</v>
      </c>
      <c r="D75" s="5">
        <f t="shared" si="3"/>
        <v>0</v>
      </c>
      <c r="E75" s="2">
        <f>E76+E77</f>
        <v>0</v>
      </c>
      <c r="F75" s="4">
        <f>F76+F77</f>
        <v>0</v>
      </c>
    </row>
    <row r="76" spans="1:6" ht="18.75">
      <c r="A76" s="68" t="s">
        <v>6</v>
      </c>
      <c r="B76" s="1">
        <v>243</v>
      </c>
      <c r="C76" s="1">
        <v>226</v>
      </c>
      <c r="D76" s="5">
        <f t="shared" si="3"/>
        <v>0</v>
      </c>
      <c r="E76" s="2">
        <f>'иные субсидии 2020 год '!E183</f>
        <v>0</v>
      </c>
      <c r="F76" s="4"/>
    </row>
    <row r="77" spans="1:6" ht="18.75">
      <c r="A77" s="68"/>
      <c r="B77" s="1">
        <v>244</v>
      </c>
      <c r="C77" s="1">
        <v>226</v>
      </c>
      <c r="D77" s="5">
        <f t="shared" si="3"/>
        <v>0</v>
      </c>
      <c r="E77" s="2">
        <f>'иные субсидии 2020 год '!E184</f>
        <v>0</v>
      </c>
      <c r="F77" s="4"/>
    </row>
    <row r="78" spans="1:6" ht="18.75">
      <c r="A78" s="3" t="s">
        <v>25</v>
      </c>
      <c r="B78" s="1">
        <v>244</v>
      </c>
      <c r="C78" s="1">
        <v>227</v>
      </c>
      <c r="D78" s="5">
        <f t="shared" si="3"/>
        <v>0</v>
      </c>
      <c r="E78" s="2">
        <f>'иные субсидии 2020 год '!E185</f>
        <v>0</v>
      </c>
      <c r="F78" s="4"/>
    </row>
    <row r="79" spans="1:6" ht="18.75">
      <c r="A79" s="3" t="s">
        <v>30</v>
      </c>
      <c r="B79" s="1" t="s">
        <v>5</v>
      </c>
      <c r="C79" s="1">
        <v>290</v>
      </c>
      <c r="D79" s="5">
        <f t="shared" si="3"/>
        <v>0</v>
      </c>
      <c r="E79" s="2">
        <f>E81+E82</f>
        <v>0</v>
      </c>
      <c r="F79" s="4">
        <f>F81+F82</f>
        <v>0</v>
      </c>
    </row>
    <row r="80" spans="1:6" ht="18.75">
      <c r="A80" s="3" t="s">
        <v>9</v>
      </c>
      <c r="B80" s="1"/>
      <c r="C80" s="1"/>
      <c r="D80" s="5">
        <f t="shared" si="3"/>
        <v>0</v>
      </c>
      <c r="E80" s="2"/>
      <c r="F80" s="4"/>
    </row>
    <row r="81" spans="1:6" ht="76.5" customHeight="1">
      <c r="A81" s="3" t="s">
        <v>34</v>
      </c>
      <c r="B81" s="1">
        <v>244</v>
      </c>
      <c r="C81" s="1">
        <v>296</v>
      </c>
      <c r="D81" s="5">
        <f t="shared" si="3"/>
        <v>0</v>
      </c>
      <c r="E81" s="2">
        <f>'иные субсидии 2020 год '!E188</f>
        <v>0</v>
      </c>
      <c r="F81" s="4"/>
    </row>
    <row r="82" spans="1:6" ht="69.75" customHeight="1">
      <c r="A82" s="3" t="s">
        <v>35</v>
      </c>
      <c r="B82" s="1">
        <v>244</v>
      </c>
      <c r="C82" s="1">
        <v>297</v>
      </c>
      <c r="D82" s="5">
        <f t="shared" si="3"/>
        <v>0</v>
      </c>
      <c r="E82" s="2">
        <f>'иные субсидии 2020 год '!E189</f>
        <v>0</v>
      </c>
      <c r="F82" s="4"/>
    </row>
    <row r="83" spans="1:6" ht="56.25">
      <c r="A83" s="3" t="s">
        <v>59</v>
      </c>
      <c r="B83" s="1" t="s">
        <v>5</v>
      </c>
      <c r="C83" s="1">
        <v>300</v>
      </c>
      <c r="D83" s="5">
        <f t="shared" si="3"/>
        <v>0</v>
      </c>
      <c r="E83" s="2">
        <f>E85+E87+E86</f>
        <v>0</v>
      </c>
      <c r="F83" s="4">
        <f>F85+F87+F86</f>
        <v>0</v>
      </c>
    </row>
    <row r="84" spans="1:6" ht="18.75">
      <c r="A84" s="3" t="s">
        <v>9</v>
      </c>
      <c r="B84" s="1"/>
      <c r="C84" s="1"/>
      <c r="D84" s="5"/>
      <c r="E84" s="2"/>
      <c r="F84" s="4"/>
    </row>
    <row r="85" spans="1:6" ht="56.25">
      <c r="A85" s="3" t="s">
        <v>36</v>
      </c>
      <c r="B85" s="1">
        <v>244</v>
      </c>
      <c r="C85" s="1">
        <v>310</v>
      </c>
      <c r="D85" s="5">
        <f>E85+F85</f>
        <v>0</v>
      </c>
      <c r="E85" s="2">
        <f>'иные субсидии 2020 год '!E192</f>
        <v>0</v>
      </c>
      <c r="F85" s="4"/>
    </row>
    <row r="86" spans="1:6" ht="75">
      <c r="A86" s="3" t="s">
        <v>68</v>
      </c>
      <c r="B86" s="1">
        <v>244</v>
      </c>
      <c r="C86" s="1">
        <v>320</v>
      </c>
      <c r="D86" s="5">
        <f>E86+F86</f>
        <v>0</v>
      </c>
      <c r="E86" s="2">
        <f>'иные субсидии 2020 год '!E193</f>
        <v>0</v>
      </c>
      <c r="F86" s="4"/>
    </row>
    <row r="87" spans="1:6" ht="75">
      <c r="A87" s="3" t="s">
        <v>60</v>
      </c>
      <c r="B87" s="1" t="s">
        <v>5</v>
      </c>
      <c r="C87" s="1">
        <v>340</v>
      </c>
      <c r="D87" s="5">
        <f>E87+F87</f>
        <v>0</v>
      </c>
      <c r="E87" s="2">
        <f>E89+E90+E91+E92+E93+E94+E95</f>
        <v>0</v>
      </c>
      <c r="F87" s="4">
        <f>F89+F90+F91+F92+F93+F94+F95</f>
        <v>0</v>
      </c>
    </row>
    <row r="88" spans="1:6" ht="18.75">
      <c r="A88" s="3" t="s">
        <v>6</v>
      </c>
      <c r="B88" s="1"/>
      <c r="C88" s="1"/>
      <c r="D88" s="5"/>
      <c r="E88" s="2"/>
      <c r="F88" s="4"/>
    </row>
    <row r="89" spans="1:6" ht="147" customHeight="1">
      <c r="A89" s="3" t="s">
        <v>37</v>
      </c>
      <c r="B89" s="1">
        <v>244</v>
      </c>
      <c r="C89" s="1">
        <v>341</v>
      </c>
      <c r="D89" s="5">
        <f aca="true" t="shared" si="4" ref="D89:D95">E89+F89</f>
        <v>0</v>
      </c>
      <c r="E89" s="2">
        <f>'иные субсидии 2020 год '!E196</f>
        <v>0</v>
      </c>
      <c r="F89" s="4"/>
    </row>
    <row r="90" spans="1:6" ht="65.25" customHeight="1">
      <c r="A90" s="3" t="s">
        <v>38</v>
      </c>
      <c r="B90" s="1">
        <v>244</v>
      </c>
      <c r="C90" s="1">
        <v>342</v>
      </c>
      <c r="D90" s="5">
        <f t="shared" si="4"/>
        <v>0</v>
      </c>
      <c r="E90" s="2">
        <f>'иные субсидии 2020 год '!E197</f>
        <v>0</v>
      </c>
      <c r="F90" s="4"/>
    </row>
    <row r="91" spans="1:6" ht="87" customHeight="1">
      <c r="A91" s="3" t="s">
        <v>39</v>
      </c>
      <c r="B91" s="1">
        <v>244</v>
      </c>
      <c r="C91" s="1">
        <v>343</v>
      </c>
      <c r="D91" s="5">
        <f t="shared" si="4"/>
        <v>0</v>
      </c>
      <c r="E91" s="2">
        <f>'иные субсидии 2020 год '!E198</f>
        <v>0</v>
      </c>
      <c r="F91" s="4"/>
    </row>
    <row r="92" spans="1:6" ht="75">
      <c r="A92" s="3" t="s">
        <v>40</v>
      </c>
      <c r="B92" s="1">
        <v>244</v>
      </c>
      <c r="C92" s="1">
        <v>344</v>
      </c>
      <c r="D92" s="5">
        <f t="shared" si="4"/>
        <v>0</v>
      </c>
      <c r="E92" s="2">
        <f>'иные субсидии 2020 год '!E199</f>
        <v>0</v>
      </c>
      <c r="F92" s="4"/>
    </row>
    <row r="93" spans="1:6" ht="56.25">
      <c r="A93" s="3" t="s">
        <v>41</v>
      </c>
      <c r="B93" s="1">
        <v>244</v>
      </c>
      <c r="C93" s="1">
        <v>345</v>
      </c>
      <c r="D93" s="5">
        <f t="shared" si="4"/>
        <v>0</v>
      </c>
      <c r="E93" s="2">
        <f>'иные субсидии 2020 год '!E200</f>
        <v>0</v>
      </c>
      <c r="F93" s="4"/>
    </row>
    <row r="94" spans="1:6" ht="87.75" customHeight="1">
      <c r="A94" s="3" t="s">
        <v>42</v>
      </c>
      <c r="B94" s="1">
        <v>244</v>
      </c>
      <c r="C94" s="1">
        <v>346</v>
      </c>
      <c r="D94" s="5">
        <f t="shared" si="4"/>
        <v>0</v>
      </c>
      <c r="E94" s="2">
        <f>'иные субсидии 2020 год '!E201</f>
        <v>0</v>
      </c>
      <c r="F94" s="4"/>
    </row>
    <row r="95" spans="1:6" ht="113.25" thickBot="1">
      <c r="A95" s="15" t="s">
        <v>43</v>
      </c>
      <c r="B95" s="16">
        <v>244</v>
      </c>
      <c r="C95" s="16">
        <v>349</v>
      </c>
      <c r="D95" s="17">
        <f t="shared" si="4"/>
        <v>0</v>
      </c>
      <c r="E95" s="18">
        <f>'иные субсидии 2020 год '!E202</f>
        <v>0</v>
      </c>
      <c r="F95" s="52"/>
    </row>
    <row r="96" spans="1:6" ht="18.75">
      <c r="A96" s="10"/>
      <c r="B96" s="11"/>
      <c r="C96" s="11"/>
      <c r="D96" s="19"/>
      <c r="E96" s="19"/>
      <c r="F96" s="19"/>
    </row>
    <row r="97" ht="15">
      <c r="A97" s="9"/>
    </row>
    <row r="98" spans="1:6" ht="37.5">
      <c r="A98" s="12" t="s">
        <v>52</v>
      </c>
      <c r="B98" s="74"/>
      <c r="C98" s="74"/>
      <c r="D98" s="8"/>
      <c r="E98" s="74"/>
      <c r="F98" s="74"/>
    </row>
    <row r="99" spans="1:6" ht="18.75">
      <c r="A99" s="12"/>
      <c r="B99" s="79" t="s">
        <v>53</v>
      </c>
      <c r="C99" s="79"/>
      <c r="D99" s="8"/>
      <c r="E99" s="79" t="s">
        <v>54</v>
      </c>
      <c r="F99" s="79"/>
    </row>
    <row r="100" spans="1:6" ht="18.75">
      <c r="A100" s="12"/>
      <c r="B100" s="8"/>
      <c r="C100" s="8"/>
      <c r="D100" s="8"/>
      <c r="E100" s="8"/>
      <c r="F100" s="8"/>
    </row>
    <row r="101" spans="1:6" ht="37.5">
      <c r="A101" s="12" t="s">
        <v>55</v>
      </c>
      <c r="B101" s="74"/>
      <c r="C101" s="74"/>
      <c r="D101" s="8"/>
      <c r="E101" s="74"/>
      <c r="F101" s="74"/>
    </row>
    <row r="102" spans="1:6" ht="18.75">
      <c r="A102" s="12"/>
      <c r="B102" s="79" t="s">
        <v>53</v>
      </c>
      <c r="C102" s="79"/>
      <c r="D102" s="8"/>
      <c r="E102" s="79" t="s">
        <v>54</v>
      </c>
      <c r="F102" s="79"/>
    </row>
    <row r="103" spans="1:6" ht="18.75">
      <c r="A103" s="12"/>
      <c r="B103" s="29"/>
      <c r="C103" s="29"/>
      <c r="D103" s="8"/>
      <c r="E103" s="29"/>
      <c r="F103" s="29"/>
    </row>
    <row r="104" spans="1:6" ht="18.75">
      <c r="A104" s="12" t="s">
        <v>56</v>
      </c>
      <c r="B104" s="74"/>
      <c r="C104" s="74"/>
      <c r="D104" s="8"/>
      <c r="E104" s="74"/>
      <c r="F104" s="74"/>
    </row>
    <row r="105" spans="1:6" ht="18.75">
      <c r="A105" s="12"/>
      <c r="B105" s="79" t="s">
        <v>53</v>
      </c>
      <c r="C105" s="79"/>
      <c r="D105" s="8"/>
      <c r="E105" s="79" t="s">
        <v>54</v>
      </c>
      <c r="F105" s="79"/>
    </row>
    <row r="106" spans="1:6" ht="18.75">
      <c r="A106" s="12" t="s">
        <v>57</v>
      </c>
      <c r="B106" s="8"/>
      <c r="C106" s="8"/>
      <c r="D106" s="8"/>
      <c r="E106" s="8"/>
      <c r="F106" s="8"/>
    </row>
    <row r="107" spans="1:6" ht="18.75">
      <c r="A107" s="82" t="s">
        <v>44</v>
      </c>
      <c r="B107" s="82"/>
      <c r="C107" s="8"/>
      <c r="D107" s="8"/>
      <c r="E107" s="8"/>
      <c r="F107" s="8"/>
    </row>
  </sheetData>
  <sheetProtection/>
  <mergeCells count="27">
    <mergeCell ref="A107:B107"/>
    <mergeCell ref="B102:C102"/>
    <mergeCell ref="E102:F102"/>
    <mergeCell ref="B104:C104"/>
    <mergeCell ref="E104:F104"/>
    <mergeCell ref="B105:C105"/>
    <mergeCell ref="E105:F105"/>
    <mergeCell ref="B98:C98"/>
    <mergeCell ref="E98:F98"/>
    <mergeCell ref="B99:C99"/>
    <mergeCell ref="E99:F99"/>
    <mergeCell ref="B101:C101"/>
    <mergeCell ref="E101:F101"/>
    <mergeCell ref="A76:A77"/>
    <mergeCell ref="A1:F1"/>
    <mergeCell ref="A2:F2"/>
    <mergeCell ref="A5:A7"/>
    <mergeCell ref="B5:B7"/>
    <mergeCell ref="C5:C7"/>
    <mergeCell ref="D5:D7"/>
    <mergeCell ref="E5:F5"/>
    <mergeCell ref="A54:F54"/>
    <mergeCell ref="A73:A74"/>
    <mergeCell ref="E6:F6"/>
    <mergeCell ref="A12:F12"/>
    <mergeCell ref="A31:A32"/>
    <mergeCell ref="A34:A35"/>
  </mergeCells>
  <printOptions/>
  <pageMargins left="1.3779527559055118" right="0.3937007874015748" top="0.984251968503937" bottom="0.7874015748031497" header="0.31496062992125984" footer="0.31496062992125984"/>
  <pageSetup firstPageNumber="12" useFirstPageNumber="1"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2"/>
  <sheetViews>
    <sheetView view="pageBreakPreview" zoomScale="60" zoomScalePageLayoutView="0" workbookViewId="0" topLeftCell="A96">
      <selection activeCell="A115" sqref="A115:IV122"/>
    </sheetView>
  </sheetViews>
  <sheetFormatPr defaultColWidth="8.8515625" defaultRowHeight="15"/>
  <cols>
    <col min="1" max="1" width="24.7109375" style="7" customWidth="1"/>
    <col min="2" max="2" width="15.28125" style="7" customWidth="1"/>
    <col min="3" max="3" width="14.00390625" style="7" customWidth="1"/>
    <col min="4" max="6" width="17.421875" style="7" customWidth="1"/>
    <col min="7" max="8" width="8.8515625" style="7" customWidth="1"/>
    <col min="9" max="9" width="12.28125" style="7" bestFit="1" customWidth="1"/>
    <col min="10" max="16384" width="8.8515625" style="7" customWidth="1"/>
  </cols>
  <sheetData>
    <row r="1" spans="1:6" ht="18.75">
      <c r="A1" s="73" t="s">
        <v>77</v>
      </c>
      <c r="B1" s="73"/>
      <c r="C1" s="73"/>
      <c r="D1" s="73"/>
      <c r="E1" s="73"/>
      <c r="F1" s="73"/>
    </row>
    <row r="2" spans="1:6" ht="18.75">
      <c r="A2" s="73" t="s">
        <v>69</v>
      </c>
      <c r="B2" s="73"/>
      <c r="C2" s="73"/>
      <c r="D2" s="73"/>
      <c r="E2" s="73"/>
      <c r="F2" s="73"/>
    </row>
    <row r="3" ht="15">
      <c r="A3" s="13"/>
    </row>
    <row r="4" spans="1:6" ht="19.5" thickBot="1">
      <c r="A4" s="6"/>
      <c r="F4" s="6" t="s">
        <v>51</v>
      </c>
    </row>
    <row r="5" spans="1:6" ht="18" customHeight="1">
      <c r="A5" s="75" t="s">
        <v>0</v>
      </c>
      <c r="B5" s="71" t="s">
        <v>45</v>
      </c>
      <c r="C5" s="77" t="s">
        <v>46</v>
      </c>
      <c r="D5" s="71" t="s">
        <v>1</v>
      </c>
      <c r="E5" s="71" t="s">
        <v>2</v>
      </c>
      <c r="F5" s="56"/>
    </row>
    <row r="6" spans="1:6" ht="126.75" thickBot="1">
      <c r="A6" s="76"/>
      <c r="B6" s="72"/>
      <c r="C6" s="78"/>
      <c r="D6" s="72"/>
      <c r="E6" s="20" t="s">
        <v>3</v>
      </c>
      <c r="F6" s="21" t="s">
        <v>4</v>
      </c>
    </row>
    <row r="7" spans="1:6" ht="15.75" thickBot="1">
      <c r="A7" s="26">
        <v>1</v>
      </c>
      <c r="B7" s="27">
        <v>2</v>
      </c>
      <c r="C7" s="27">
        <v>3</v>
      </c>
      <c r="D7" s="27">
        <v>4</v>
      </c>
      <c r="E7" s="27">
        <v>5</v>
      </c>
      <c r="F7" s="28">
        <v>6</v>
      </c>
    </row>
    <row r="8" spans="1:6" ht="56.25">
      <c r="A8" s="22" t="s">
        <v>47</v>
      </c>
      <c r="B8" s="23" t="s">
        <v>5</v>
      </c>
      <c r="C8" s="23" t="s">
        <v>5</v>
      </c>
      <c r="D8" s="24">
        <f>E8+F8</f>
        <v>0</v>
      </c>
      <c r="E8" s="24"/>
      <c r="F8" s="25"/>
    </row>
    <row r="9" spans="1:6" ht="56.25">
      <c r="A9" s="3" t="s">
        <v>48</v>
      </c>
      <c r="B9" s="1" t="s">
        <v>5</v>
      </c>
      <c r="C9" s="1" t="s">
        <v>5</v>
      </c>
      <c r="D9" s="5">
        <f aca="true" t="shared" si="0" ref="D9:D72">E9+F9</f>
        <v>0</v>
      </c>
      <c r="E9" s="5">
        <f>E10+E8-E25+E98</f>
        <v>0</v>
      </c>
      <c r="F9" s="14">
        <f>F10+F8-F25+F98</f>
        <v>0</v>
      </c>
    </row>
    <row r="10" spans="1:6" ht="18.75">
      <c r="A10" s="3" t="s">
        <v>49</v>
      </c>
      <c r="B10" s="1" t="s">
        <v>5</v>
      </c>
      <c r="C10" s="1" t="s">
        <v>5</v>
      </c>
      <c r="D10" s="2">
        <f>E10+F10</f>
        <v>0</v>
      </c>
      <c r="E10" s="2">
        <f>E12</f>
        <v>0</v>
      </c>
      <c r="F10" s="4">
        <f>F12</f>
        <v>0</v>
      </c>
    </row>
    <row r="11" spans="1:6" ht="18.75">
      <c r="A11" s="3" t="s">
        <v>6</v>
      </c>
      <c r="B11" s="1"/>
      <c r="C11" s="1"/>
      <c r="D11" s="2"/>
      <c r="E11" s="2"/>
      <c r="F11" s="4"/>
    </row>
    <row r="12" spans="1:6" ht="18.75">
      <c r="A12" s="3" t="s">
        <v>62</v>
      </c>
      <c r="B12" s="1">
        <v>180</v>
      </c>
      <c r="C12" s="1" t="s">
        <v>5</v>
      </c>
      <c r="D12" s="2">
        <f t="shared" si="0"/>
        <v>0</v>
      </c>
      <c r="E12" s="2">
        <f>SUM(E13:E24)</f>
        <v>0</v>
      </c>
      <c r="F12" s="4">
        <f>SUM(F13:F24)</f>
        <v>0</v>
      </c>
    </row>
    <row r="13" spans="1:6" ht="18.75">
      <c r="A13" s="3" t="s">
        <v>6</v>
      </c>
      <c r="B13" s="1"/>
      <c r="C13" s="1"/>
      <c r="D13" s="2">
        <f t="shared" si="0"/>
        <v>0</v>
      </c>
      <c r="E13" s="2"/>
      <c r="F13" s="4"/>
    </row>
    <row r="14" spans="1:6" ht="18.75">
      <c r="A14" s="3"/>
      <c r="B14" s="1"/>
      <c r="C14" s="1"/>
      <c r="D14" s="2">
        <f t="shared" si="0"/>
        <v>0</v>
      </c>
      <c r="E14" s="2"/>
      <c r="F14" s="4"/>
    </row>
    <row r="15" spans="1:6" ht="18.75">
      <c r="A15" s="3"/>
      <c r="B15" s="1"/>
      <c r="C15" s="1"/>
      <c r="D15" s="2">
        <f t="shared" si="0"/>
        <v>0</v>
      </c>
      <c r="E15" s="2"/>
      <c r="F15" s="4"/>
    </row>
    <row r="16" spans="1:6" ht="18.75">
      <c r="A16" s="3"/>
      <c r="B16" s="1"/>
      <c r="C16" s="1"/>
      <c r="D16" s="2">
        <f t="shared" si="0"/>
        <v>0</v>
      </c>
      <c r="E16" s="2"/>
      <c r="F16" s="4"/>
    </row>
    <row r="17" spans="1:6" ht="18.75">
      <c r="A17" s="3"/>
      <c r="B17" s="1"/>
      <c r="C17" s="1"/>
      <c r="D17" s="2">
        <f t="shared" si="0"/>
        <v>0</v>
      </c>
      <c r="E17" s="2"/>
      <c r="F17" s="4"/>
    </row>
    <row r="18" spans="1:6" ht="18.75">
      <c r="A18" s="3"/>
      <c r="B18" s="1"/>
      <c r="C18" s="1"/>
      <c r="D18" s="2">
        <f t="shared" si="0"/>
        <v>0</v>
      </c>
      <c r="E18" s="2"/>
      <c r="F18" s="4"/>
    </row>
    <row r="19" spans="1:6" ht="18.75">
      <c r="A19" s="3"/>
      <c r="B19" s="1"/>
      <c r="C19" s="1"/>
      <c r="D19" s="2">
        <f t="shared" si="0"/>
        <v>0</v>
      </c>
      <c r="E19" s="2"/>
      <c r="F19" s="4"/>
    </row>
    <row r="20" spans="1:6" ht="18.75">
      <c r="A20" s="3"/>
      <c r="B20" s="1"/>
      <c r="C20" s="1"/>
      <c r="D20" s="2">
        <f t="shared" si="0"/>
        <v>0</v>
      </c>
      <c r="E20" s="2"/>
      <c r="F20" s="4"/>
    </row>
    <row r="21" spans="1:6" ht="18.75">
      <c r="A21" s="3"/>
      <c r="B21" s="1"/>
      <c r="C21" s="1"/>
      <c r="D21" s="2">
        <f t="shared" si="0"/>
        <v>0</v>
      </c>
      <c r="E21" s="2"/>
      <c r="F21" s="4"/>
    </row>
    <row r="22" spans="1:6" ht="18.75">
      <c r="A22" s="3"/>
      <c r="B22" s="1"/>
      <c r="C22" s="1"/>
      <c r="D22" s="2">
        <f t="shared" si="0"/>
        <v>0</v>
      </c>
      <c r="E22" s="2"/>
      <c r="F22" s="4"/>
    </row>
    <row r="23" spans="1:6" ht="18.75">
      <c r="A23" s="3"/>
      <c r="B23" s="1"/>
      <c r="C23" s="1"/>
      <c r="D23" s="2">
        <f t="shared" si="0"/>
        <v>0</v>
      </c>
      <c r="E23" s="2"/>
      <c r="F23" s="4"/>
    </row>
    <row r="24" spans="1:6" ht="18.75">
      <c r="A24" s="3"/>
      <c r="B24" s="1"/>
      <c r="C24" s="1"/>
      <c r="D24" s="2">
        <f t="shared" si="0"/>
        <v>0</v>
      </c>
      <c r="E24" s="2"/>
      <c r="F24" s="4"/>
    </row>
    <row r="25" spans="1:6" ht="18.75">
      <c r="A25" s="3" t="s">
        <v>7</v>
      </c>
      <c r="B25" s="1" t="s">
        <v>5</v>
      </c>
      <c r="C25" s="1">
        <v>900</v>
      </c>
      <c r="D25" s="5">
        <f t="shared" si="0"/>
        <v>0</v>
      </c>
      <c r="E25" s="2">
        <f>E27+E85</f>
        <v>0</v>
      </c>
      <c r="F25" s="4">
        <f>F27+F85</f>
        <v>0</v>
      </c>
    </row>
    <row r="26" spans="1:6" ht="18.75">
      <c r="A26" s="3" t="s">
        <v>6</v>
      </c>
      <c r="B26" s="1"/>
      <c r="C26" s="1"/>
      <c r="D26" s="5"/>
      <c r="E26" s="2"/>
      <c r="F26" s="4"/>
    </row>
    <row r="27" spans="1:6" ht="18.75">
      <c r="A27" s="3" t="s">
        <v>8</v>
      </c>
      <c r="B27" s="1" t="s">
        <v>5</v>
      </c>
      <c r="C27" s="1">
        <v>200</v>
      </c>
      <c r="D27" s="5">
        <f t="shared" si="0"/>
        <v>0</v>
      </c>
      <c r="E27" s="2">
        <f>E29+E37+E61+E67</f>
        <v>0</v>
      </c>
      <c r="F27" s="4">
        <f>F29+F37+F61+F67</f>
        <v>0</v>
      </c>
    </row>
    <row r="28" spans="1:6" ht="14.25" customHeight="1">
      <c r="A28" s="3" t="s">
        <v>9</v>
      </c>
      <c r="B28" s="1"/>
      <c r="C28" s="1"/>
      <c r="D28" s="5"/>
      <c r="E28" s="2"/>
      <c r="F28" s="4"/>
    </row>
    <row r="29" spans="1:6" ht="75">
      <c r="A29" s="3" t="s">
        <v>10</v>
      </c>
      <c r="B29" s="1" t="s">
        <v>5</v>
      </c>
      <c r="C29" s="1">
        <v>210</v>
      </c>
      <c r="D29" s="5">
        <f t="shared" si="0"/>
        <v>0</v>
      </c>
      <c r="E29" s="2">
        <f>E31+E32+E33+E34</f>
        <v>0</v>
      </c>
      <c r="F29" s="4">
        <f>F31+F32+F33+F34</f>
        <v>0</v>
      </c>
    </row>
    <row r="30" spans="1:6" ht="18.75">
      <c r="A30" s="3" t="s">
        <v>9</v>
      </c>
      <c r="B30" s="1"/>
      <c r="C30" s="1"/>
      <c r="D30" s="5"/>
      <c r="E30" s="2"/>
      <c r="F30" s="4"/>
    </row>
    <row r="31" spans="1:6" ht="18.75">
      <c r="A31" s="3" t="s">
        <v>11</v>
      </c>
      <c r="B31" s="1">
        <v>111</v>
      </c>
      <c r="C31" s="1">
        <v>211</v>
      </c>
      <c r="D31" s="5">
        <f t="shared" si="0"/>
        <v>0</v>
      </c>
      <c r="E31" s="2"/>
      <c r="F31" s="4"/>
    </row>
    <row r="32" spans="1:6" ht="75">
      <c r="A32" s="3" t="s">
        <v>12</v>
      </c>
      <c r="B32" s="1">
        <v>112</v>
      </c>
      <c r="C32" s="1">
        <v>212</v>
      </c>
      <c r="D32" s="5">
        <f t="shared" si="0"/>
        <v>0</v>
      </c>
      <c r="E32" s="2"/>
      <c r="F32" s="4"/>
    </row>
    <row r="33" spans="1:6" ht="56.25">
      <c r="A33" s="3" t="s">
        <v>13</v>
      </c>
      <c r="B33" s="1">
        <v>119</v>
      </c>
      <c r="C33" s="1">
        <v>213</v>
      </c>
      <c r="D33" s="5">
        <f t="shared" si="0"/>
        <v>0</v>
      </c>
      <c r="E33" s="2"/>
      <c r="F33" s="4"/>
    </row>
    <row r="34" spans="1:6" ht="93.75">
      <c r="A34" s="3" t="s">
        <v>87</v>
      </c>
      <c r="B34" s="1" t="s">
        <v>5</v>
      </c>
      <c r="C34" s="1">
        <v>214</v>
      </c>
      <c r="D34" s="5">
        <f>E34+F34</f>
        <v>0</v>
      </c>
      <c r="E34" s="2">
        <f>E35+E36</f>
        <v>0</v>
      </c>
      <c r="F34" s="4">
        <f>F35+F36</f>
        <v>0</v>
      </c>
    </row>
    <row r="35" spans="1:6" ht="18.75">
      <c r="A35" s="88" t="s">
        <v>6</v>
      </c>
      <c r="B35" s="1">
        <v>112</v>
      </c>
      <c r="C35" s="1">
        <v>214</v>
      </c>
      <c r="D35" s="5">
        <f t="shared" si="0"/>
        <v>0</v>
      </c>
      <c r="E35" s="2"/>
      <c r="F35" s="4"/>
    </row>
    <row r="36" spans="1:6" ht="24.75" customHeight="1">
      <c r="A36" s="89"/>
      <c r="B36" s="1">
        <v>244</v>
      </c>
      <c r="C36" s="1">
        <v>214</v>
      </c>
      <c r="D36" s="5">
        <v>0</v>
      </c>
      <c r="E36" s="2"/>
      <c r="F36" s="4"/>
    </row>
    <row r="37" spans="1:6" ht="37.5">
      <c r="A37" s="3" t="s">
        <v>14</v>
      </c>
      <c r="B37" s="1" t="s">
        <v>5</v>
      </c>
      <c r="C37" s="1">
        <v>220</v>
      </c>
      <c r="D37" s="5">
        <f t="shared" si="0"/>
        <v>0</v>
      </c>
      <c r="E37" s="2">
        <f>E39+E40+E43+E50+E51+E54+E60</f>
        <v>0</v>
      </c>
      <c r="F37" s="4">
        <f>F39+F40+F43+F50+F51+F54+F60</f>
        <v>0</v>
      </c>
    </row>
    <row r="38" spans="1:6" ht="18.75">
      <c r="A38" s="3" t="s">
        <v>9</v>
      </c>
      <c r="B38" s="1"/>
      <c r="C38" s="1"/>
      <c r="D38" s="5"/>
      <c r="E38" s="2"/>
      <c r="F38" s="4"/>
    </row>
    <row r="39" spans="1:6" ht="18.75">
      <c r="A39" s="3" t="s">
        <v>15</v>
      </c>
      <c r="B39" s="1">
        <v>244</v>
      </c>
      <c r="C39" s="1">
        <v>221</v>
      </c>
      <c r="D39" s="5">
        <f t="shared" si="0"/>
        <v>0</v>
      </c>
      <c r="E39" s="2"/>
      <c r="F39" s="4"/>
    </row>
    <row r="40" spans="1:6" ht="37.5">
      <c r="A40" s="3" t="s">
        <v>16</v>
      </c>
      <c r="B40" s="1" t="s">
        <v>5</v>
      </c>
      <c r="C40" s="1">
        <v>222</v>
      </c>
      <c r="D40" s="5">
        <f t="shared" si="0"/>
        <v>0</v>
      </c>
      <c r="E40" s="2">
        <f>E41+E42</f>
        <v>0</v>
      </c>
      <c r="F40" s="4">
        <f>F41+F42</f>
        <v>0</v>
      </c>
    </row>
    <row r="41" spans="1:6" ht="22.5" customHeight="1">
      <c r="A41" s="68" t="s">
        <v>6</v>
      </c>
      <c r="B41" s="1">
        <v>112</v>
      </c>
      <c r="C41" s="1">
        <v>222</v>
      </c>
      <c r="D41" s="5">
        <f t="shared" si="0"/>
        <v>0</v>
      </c>
      <c r="E41" s="2"/>
      <c r="F41" s="4"/>
    </row>
    <row r="42" spans="1:6" ht="18.75">
      <c r="A42" s="68"/>
      <c r="B42" s="1">
        <v>244</v>
      </c>
      <c r="C42" s="1">
        <v>222</v>
      </c>
      <c r="D42" s="5">
        <f t="shared" si="0"/>
        <v>0</v>
      </c>
      <c r="E42" s="2"/>
      <c r="F42" s="4"/>
    </row>
    <row r="43" spans="1:6" ht="37.5">
      <c r="A43" s="3" t="s">
        <v>17</v>
      </c>
      <c r="B43" s="1" t="s">
        <v>5</v>
      </c>
      <c r="C43" s="1">
        <v>223</v>
      </c>
      <c r="D43" s="5">
        <f t="shared" si="0"/>
        <v>0</v>
      </c>
      <c r="E43" s="2">
        <f>E45+E46+E47+E48+E49</f>
        <v>0</v>
      </c>
      <c r="F43" s="4">
        <f>F45+F46+F47+F48+F49</f>
        <v>0</v>
      </c>
    </row>
    <row r="44" spans="1:6" ht="18.75">
      <c r="A44" s="3" t="s">
        <v>6</v>
      </c>
      <c r="B44" s="1"/>
      <c r="C44" s="1"/>
      <c r="D44" s="5"/>
      <c r="E44" s="2"/>
      <c r="F44" s="4"/>
    </row>
    <row r="45" spans="1:6" ht="56.25">
      <c r="A45" s="3" t="s">
        <v>18</v>
      </c>
      <c r="B45" s="1">
        <v>244</v>
      </c>
      <c r="C45" s="1">
        <v>223</v>
      </c>
      <c r="D45" s="5">
        <f t="shared" si="0"/>
        <v>0</v>
      </c>
      <c r="E45" s="2"/>
      <c r="F45" s="4"/>
    </row>
    <row r="46" spans="1:6" ht="37.5">
      <c r="A46" s="3" t="s">
        <v>19</v>
      </c>
      <c r="B46" s="1">
        <v>244</v>
      </c>
      <c r="C46" s="1">
        <v>223</v>
      </c>
      <c r="D46" s="5">
        <f t="shared" si="0"/>
        <v>0</v>
      </c>
      <c r="E46" s="2"/>
      <c r="F46" s="4"/>
    </row>
    <row r="47" spans="1:6" ht="75">
      <c r="A47" s="3" t="s">
        <v>20</v>
      </c>
      <c r="B47" s="1">
        <v>244</v>
      </c>
      <c r="C47" s="1">
        <v>223</v>
      </c>
      <c r="D47" s="5">
        <f t="shared" si="0"/>
        <v>0</v>
      </c>
      <c r="E47" s="2"/>
      <c r="F47" s="4"/>
    </row>
    <row r="48" spans="1:6" ht="75">
      <c r="A48" s="3" t="s">
        <v>21</v>
      </c>
      <c r="B48" s="1">
        <v>244</v>
      </c>
      <c r="C48" s="1">
        <v>223</v>
      </c>
      <c r="D48" s="5">
        <f t="shared" si="0"/>
        <v>0</v>
      </c>
      <c r="E48" s="2"/>
      <c r="F48" s="4"/>
    </row>
    <row r="49" spans="1:6" ht="56.25">
      <c r="A49" s="3" t="s">
        <v>22</v>
      </c>
      <c r="B49" s="1">
        <v>244</v>
      </c>
      <c r="C49" s="1">
        <v>223</v>
      </c>
      <c r="D49" s="5">
        <f t="shared" si="0"/>
        <v>0</v>
      </c>
      <c r="E49" s="2"/>
      <c r="F49" s="4"/>
    </row>
    <row r="50" spans="1:6" ht="145.5" customHeight="1">
      <c r="A50" s="3" t="s">
        <v>23</v>
      </c>
      <c r="B50" s="1">
        <v>244</v>
      </c>
      <c r="C50" s="1">
        <v>224</v>
      </c>
      <c r="D50" s="5">
        <f t="shared" si="0"/>
        <v>0</v>
      </c>
      <c r="E50" s="2"/>
      <c r="F50" s="4"/>
    </row>
    <row r="51" spans="1:6" ht="56.25">
      <c r="A51" s="3" t="s">
        <v>24</v>
      </c>
      <c r="B51" s="1" t="s">
        <v>5</v>
      </c>
      <c r="C51" s="1">
        <v>225</v>
      </c>
      <c r="D51" s="2">
        <f>D52+D53</f>
        <v>0</v>
      </c>
      <c r="E51" s="2">
        <f>E52+E53</f>
        <v>0</v>
      </c>
      <c r="F51" s="4">
        <f>F52+F53</f>
        <v>0</v>
      </c>
    </row>
    <row r="52" spans="1:6" ht="18.75">
      <c r="A52" s="68" t="s">
        <v>6</v>
      </c>
      <c r="B52" s="1">
        <v>243</v>
      </c>
      <c r="C52" s="1">
        <v>225</v>
      </c>
      <c r="D52" s="5">
        <f t="shared" si="0"/>
        <v>0</v>
      </c>
      <c r="E52" s="2"/>
      <c r="F52" s="4"/>
    </row>
    <row r="53" spans="1:6" ht="18.75">
      <c r="A53" s="68"/>
      <c r="B53" s="1">
        <v>244</v>
      </c>
      <c r="C53" s="1">
        <v>225</v>
      </c>
      <c r="D53" s="5">
        <f t="shared" si="0"/>
        <v>0</v>
      </c>
      <c r="E53" s="2"/>
      <c r="F53" s="4"/>
    </row>
    <row r="54" spans="1:6" ht="37.5">
      <c r="A54" s="3" t="s">
        <v>58</v>
      </c>
      <c r="B54" s="1" t="s">
        <v>5</v>
      </c>
      <c r="C54" s="1">
        <v>226</v>
      </c>
      <c r="D54" s="5">
        <f t="shared" si="0"/>
        <v>0</v>
      </c>
      <c r="E54" s="2">
        <f>E55+E56+E58+E59+E57</f>
        <v>0</v>
      </c>
      <c r="F54" s="4">
        <f>F55+F56+F58+F59+F57</f>
        <v>0</v>
      </c>
    </row>
    <row r="55" spans="1:6" ht="18.75">
      <c r="A55" s="68" t="s">
        <v>6</v>
      </c>
      <c r="B55" s="1">
        <v>112</v>
      </c>
      <c r="C55" s="1">
        <v>226</v>
      </c>
      <c r="D55" s="5">
        <f t="shared" si="0"/>
        <v>0</v>
      </c>
      <c r="E55" s="2"/>
      <c r="F55" s="4"/>
    </row>
    <row r="56" spans="1:6" ht="18.75">
      <c r="A56" s="68"/>
      <c r="B56" s="1">
        <v>113</v>
      </c>
      <c r="C56" s="1">
        <v>226</v>
      </c>
      <c r="D56" s="5">
        <f t="shared" si="0"/>
        <v>0</v>
      </c>
      <c r="E56" s="2"/>
      <c r="F56" s="4"/>
    </row>
    <row r="57" spans="1:6" ht="18.75">
      <c r="A57" s="68"/>
      <c r="B57" s="1">
        <v>119</v>
      </c>
      <c r="C57" s="1">
        <v>226</v>
      </c>
      <c r="D57" s="5">
        <f t="shared" si="0"/>
        <v>0</v>
      </c>
      <c r="E57" s="2"/>
      <c r="F57" s="4"/>
    </row>
    <row r="58" spans="1:6" ht="18.75">
      <c r="A58" s="68"/>
      <c r="B58" s="1">
        <v>243</v>
      </c>
      <c r="C58" s="1">
        <v>226</v>
      </c>
      <c r="D58" s="5">
        <f t="shared" si="0"/>
        <v>0</v>
      </c>
      <c r="E58" s="2"/>
      <c r="F58" s="4"/>
    </row>
    <row r="59" spans="1:6" ht="18.75">
      <c r="A59" s="68"/>
      <c r="B59" s="1">
        <v>244</v>
      </c>
      <c r="C59" s="1">
        <v>226</v>
      </c>
      <c r="D59" s="5">
        <f t="shared" si="0"/>
        <v>0</v>
      </c>
      <c r="E59" s="2"/>
      <c r="F59" s="4"/>
    </row>
    <row r="60" spans="1:6" ht="18.75">
      <c r="A60" s="3" t="s">
        <v>25</v>
      </c>
      <c r="B60" s="1">
        <v>244</v>
      </c>
      <c r="C60" s="1">
        <v>227</v>
      </c>
      <c r="D60" s="5">
        <f t="shared" si="0"/>
        <v>0</v>
      </c>
      <c r="E60" s="2"/>
      <c r="F60" s="4"/>
    </row>
    <row r="61" spans="1:6" ht="37.5">
      <c r="A61" s="3" t="s">
        <v>26</v>
      </c>
      <c r="B61" s="1" t="s">
        <v>5</v>
      </c>
      <c r="C61" s="1">
        <v>260</v>
      </c>
      <c r="D61" s="5">
        <f t="shared" si="0"/>
        <v>0</v>
      </c>
      <c r="E61" s="2">
        <f>E62+E63+E66</f>
        <v>0</v>
      </c>
      <c r="F61" s="4">
        <f>F62+F63+F66</f>
        <v>0</v>
      </c>
    </row>
    <row r="62" spans="1:6" ht="112.5">
      <c r="A62" s="3" t="s">
        <v>27</v>
      </c>
      <c r="B62" s="1">
        <v>321</v>
      </c>
      <c r="C62" s="1">
        <v>264</v>
      </c>
      <c r="D62" s="5">
        <f t="shared" si="0"/>
        <v>0</v>
      </c>
      <c r="E62" s="2"/>
      <c r="F62" s="4"/>
    </row>
    <row r="63" spans="1:6" ht="93.75">
      <c r="A63" s="3" t="s">
        <v>28</v>
      </c>
      <c r="B63" s="1" t="s">
        <v>5</v>
      </c>
      <c r="C63" s="1">
        <v>266</v>
      </c>
      <c r="D63" s="5">
        <f t="shared" si="0"/>
        <v>0</v>
      </c>
      <c r="E63" s="2">
        <f>E64+E65</f>
        <v>0</v>
      </c>
      <c r="F63" s="4">
        <f>F64+F65</f>
        <v>0</v>
      </c>
    </row>
    <row r="64" spans="1:6" ht="18.75">
      <c r="A64" s="68" t="s">
        <v>6</v>
      </c>
      <c r="B64" s="1">
        <v>111</v>
      </c>
      <c r="C64" s="1">
        <v>266</v>
      </c>
      <c r="D64" s="5">
        <f t="shared" si="0"/>
        <v>0</v>
      </c>
      <c r="E64" s="2"/>
      <c r="F64" s="4"/>
    </row>
    <row r="65" spans="1:6" ht="18.75">
      <c r="A65" s="68"/>
      <c r="B65" s="1">
        <v>112</v>
      </c>
      <c r="C65" s="1">
        <v>266</v>
      </c>
      <c r="D65" s="5">
        <f t="shared" si="0"/>
        <v>0</v>
      </c>
      <c r="E65" s="2"/>
      <c r="F65" s="4"/>
    </row>
    <row r="66" spans="1:6" ht="75">
      <c r="A66" s="3" t="s">
        <v>29</v>
      </c>
      <c r="B66" s="1">
        <v>112</v>
      </c>
      <c r="C66" s="1">
        <v>267</v>
      </c>
      <c r="D66" s="5">
        <f t="shared" si="0"/>
        <v>0</v>
      </c>
      <c r="E66" s="2"/>
      <c r="F66" s="4"/>
    </row>
    <row r="67" spans="1:6" ht="18.75">
      <c r="A67" s="3" t="s">
        <v>30</v>
      </c>
      <c r="B67" s="1" t="s">
        <v>5</v>
      </c>
      <c r="C67" s="1">
        <v>290</v>
      </c>
      <c r="D67" s="5">
        <f t="shared" si="0"/>
        <v>0</v>
      </c>
      <c r="E67" s="2">
        <f>E69+E73+E74+E75+E76+E82</f>
        <v>0</v>
      </c>
      <c r="F67" s="4">
        <f>F69+F73+F74+F75+F76+F82</f>
        <v>0</v>
      </c>
    </row>
    <row r="68" spans="1:6" ht="18.75">
      <c r="A68" s="3" t="s">
        <v>9</v>
      </c>
      <c r="B68" s="1"/>
      <c r="C68" s="1"/>
      <c r="D68" s="5">
        <f t="shared" si="0"/>
        <v>0</v>
      </c>
      <c r="E68" s="2"/>
      <c r="F68" s="4"/>
    </row>
    <row r="69" spans="1:6" ht="37.5">
      <c r="A69" s="3" t="s">
        <v>31</v>
      </c>
      <c r="B69" s="1" t="s">
        <v>5</v>
      </c>
      <c r="C69" s="1">
        <v>291</v>
      </c>
      <c r="D69" s="5">
        <f t="shared" si="0"/>
        <v>0</v>
      </c>
      <c r="E69" s="2">
        <f>E70+E71+E72</f>
        <v>0</v>
      </c>
      <c r="F69" s="4">
        <f>F70+F71+F72</f>
        <v>0</v>
      </c>
    </row>
    <row r="70" spans="1:6" ht="18.75">
      <c r="A70" s="68" t="s">
        <v>6</v>
      </c>
      <c r="B70" s="1">
        <v>851</v>
      </c>
      <c r="C70" s="1">
        <v>291</v>
      </c>
      <c r="D70" s="5">
        <f t="shared" si="0"/>
        <v>0</v>
      </c>
      <c r="E70" s="2"/>
      <c r="F70" s="4"/>
    </row>
    <row r="71" spans="1:6" ht="18.75">
      <c r="A71" s="68"/>
      <c r="B71" s="1">
        <v>852</v>
      </c>
      <c r="C71" s="1">
        <v>291</v>
      </c>
      <c r="D71" s="5">
        <f t="shared" si="0"/>
        <v>0</v>
      </c>
      <c r="E71" s="2"/>
      <c r="F71" s="4"/>
    </row>
    <row r="72" spans="1:6" ht="18.75">
      <c r="A72" s="68"/>
      <c r="B72" s="1">
        <v>853</v>
      </c>
      <c r="C72" s="1">
        <v>291</v>
      </c>
      <c r="D72" s="5">
        <f t="shared" si="0"/>
        <v>0</v>
      </c>
      <c r="E72" s="2"/>
      <c r="F72" s="4"/>
    </row>
    <row r="73" spans="1:6" ht="112.5">
      <c r="A73" s="3" t="s">
        <v>32</v>
      </c>
      <c r="B73" s="1">
        <v>853</v>
      </c>
      <c r="C73" s="1">
        <v>292</v>
      </c>
      <c r="D73" s="5">
        <f aca="true" t="shared" si="1" ref="D73:D102">E73+F73</f>
        <v>0</v>
      </c>
      <c r="E73" s="2"/>
      <c r="F73" s="4">
        <v>0</v>
      </c>
    </row>
    <row r="74" spans="1:6" ht="131.25">
      <c r="A74" s="3" t="s">
        <v>33</v>
      </c>
      <c r="B74" s="1">
        <v>853</v>
      </c>
      <c r="C74" s="1">
        <v>293</v>
      </c>
      <c r="D74" s="5">
        <f t="shared" si="1"/>
        <v>0</v>
      </c>
      <c r="E74" s="2"/>
      <c r="F74" s="4">
        <v>0</v>
      </c>
    </row>
    <row r="75" spans="1:6" ht="56.25">
      <c r="A75" s="3" t="s">
        <v>74</v>
      </c>
      <c r="B75" s="1">
        <v>853</v>
      </c>
      <c r="C75" s="1">
        <v>295</v>
      </c>
      <c r="D75" s="5">
        <f t="shared" si="1"/>
        <v>0</v>
      </c>
      <c r="E75" s="2"/>
      <c r="F75" s="4">
        <v>0</v>
      </c>
    </row>
    <row r="76" spans="1:6" ht="56.25">
      <c r="A76" s="3" t="s">
        <v>34</v>
      </c>
      <c r="B76" s="1" t="s">
        <v>5</v>
      </c>
      <c r="C76" s="1">
        <v>296</v>
      </c>
      <c r="D76" s="5">
        <f t="shared" si="1"/>
        <v>0</v>
      </c>
      <c r="E76" s="2">
        <f>E77+E78+E79+E80+E81</f>
        <v>0</v>
      </c>
      <c r="F76" s="4">
        <f>F77+F78+F79+F80+F81</f>
        <v>0</v>
      </c>
    </row>
    <row r="77" spans="1:6" ht="18.75">
      <c r="A77" s="68" t="s">
        <v>6</v>
      </c>
      <c r="B77" s="1">
        <v>244</v>
      </c>
      <c r="C77" s="1">
        <v>296</v>
      </c>
      <c r="D77" s="5">
        <f t="shared" si="1"/>
        <v>0</v>
      </c>
      <c r="E77" s="2"/>
      <c r="F77" s="4"/>
    </row>
    <row r="78" spans="1:6" ht="18.75">
      <c r="A78" s="68"/>
      <c r="B78" s="1">
        <v>340</v>
      </c>
      <c r="C78" s="1">
        <v>296</v>
      </c>
      <c r="D78" s="5">
        <f t="shared" si="1"/>
        <v>0</v>
      </c>
      <c r="E78" s="2"/>
      <c r="F78" s="4"/>
    </row>
    <row r="79" spans="1:6" ht="18.75">
      <c r="A79" s="68"/>
      <c r="B79" s="1">
        <v>350</v>
      </c>
      <c r="C79" s="1">
        <v>296</v>
      </c>
      <c r="D79" s="5">
        <f t="shared" si="1"/>
        <v>0</v>
      </c>
      <c r="E79" s="2"/>
      <c r="F79" s="4"/>
    </row>
    <row r="80" spans="1:6" ht="18.75">
      <c r="A80" s="68"/>
      <c r="B80" s="1">
        <v>360</v>
      </c>
      <c r="C80" s="1">
        <v>296</v>
      </c>
      <c r="D80" s="5">
        <f t="shared" si="1"/>
        <v>0</v>
      </c>
      <c r="E80" s="2"/>
      <c r="F80" s="4"/>
    </row>
    <row r="81" spans="1:6" ht="18.75">
      <c r="A81" s="68"/>
      <c r="B81" s="1">
        <v>853</v>
      </c>
      <c r="C81" s="1">
        <v>296</v>
      </c>
      <c r="D81" s="5">
        <f t="shared" si="1"/>
        <v>0</v>
      </c>
      <c r="E81" s="2"/>
      <c r="F81" s="4"/>
    </row>
    <row r="82" spans="1:6" ht="62.25" customHeight="1">
      <c r="A82" s="3" t="s">
        <v>35</v>
      </c>
      <c r="B82" s="1" t="s">
        <v>5</v>
      </c>
      <c r="C82" s="1">
        <v>297</v>
      </c>
      <c r="D82" s="5">
        <f t="shared" si="1"/>
        <v>0</v>
      </c>
      <c r="E82" s="2">
        <f>E83+E84</f>
        <v>0</v>
      </c>
      <c r="F82" s="4">
        <f>F83+F84</f>
        <v>0</v>
      </c>
    </row>
    <row r="83" spans="1:6" ht="18.75">
      <c r="A83" s="68" t="s">
        <v>6</v>
      </c>
      <c r="B83" s="1">
        <v>244</v>
      </c>
      <c r="C83" s="1">
        <v>297</v>
      </c>
      <c r="D83" s="5">
        <f t="shared" si="1"/>
        <v>0</v>
      </c>
      <c r="E83" s="2"/>
      <c r="F83" s="4"/>
    </row>
    <row r="84" spans="1:6" ht="18.75">
      <c r="A84" s="68"/>
      <c r="B84" s="1">
        <v>853</v>
      </c>
      <c r="C84" s="1">
        <v>297</v>
      </c>
      <c r="D84" s="5">
        <f t="shared" si="1"/>
        <v>0</v>
      </c>
      <c r="E84" s="2"/>
      <c r="F84" s="4"/>
    </row>
    <row r="85" spans="1:6" ht="56.25">
      <c r="A85" s="3" t="s">
        <v>59</v>
      </c>
      <c r="B85" s="1" t="s">
        <v>5</v>
      </c>
      <c r="C85" s="1">
        <v>300</v>
      </c>
      <c r="D85" s="5">
        <f t="shared" si="1"/>
        <v>0</v>
      </c>
      <c r="E85" s="2">
        <f>E87+E89+E88</f>
        <v>0</v>
      </c>
      <c r="F85" s="4">
        <f>F87+F89+F88</f>
        <v>0</v>
      </c>
    </row>
    <row r="86" spans="1:6" ht="18.75">
      <c r="A86" s="3" t="s">
        <v>9</v>
      </c>
      <c r="B86" s="1"/>
      <c r="C86" s="1"/>
      <c r="D86" s="5"/>
      <c r="E86" s="2"/>
      <c r="F86" s="4"/>
    </row>
    <row r="87" spans="1:6" ht="56.25">
      <c r="A87" s="3" t="s">
        <v>36</v>
      </c>
      <c r="B87" s="1">
        <v>244</v>
      </c>
      <c r="C87" s="1">
        <v>310</v>
      </c>
      <c r="D87" s="5">
        <f t="shared" si="1"/>
        <v>0</v>
      </c>
      <c r="E87" s="2"/>
      <c r="F87" s="4"/>
    </row>
    <row r="88" spans="1:6" ht="75">
      <c r="A88" s="3" t="s">
        <v>68</v>
      </c>
      <c r="B88" s="1">
        <v>244</v>
      </c>
      <c r="C88" s="1">
        <v>320</v>
      </c>
      <c r="D88" s="5">
        <f t="shared" si="1"/>
        <v>0</v>
      </c>
      <c r="E88" s="2"/>
      <c r="F88" s="4"/>
    </row>
    <row r="89" spans="1:6" ht="75">
      <c r="A89" s="3" t="s">
        <v>60</v>
      </c>
      <c r="B89" s="1" t="s">
        <v>5</v>
      </c>
      <c r="C89" s="1">
        <v>340</v>
      </c>
      <c r="D89" s="5">
        <f t="shared" si="1"/>
        <v>0</v>
      </c>
      <c r="E89" s="2">
        <f>E91+E92+E93+E94+E95+E96+E97</f>
        <v>0</v>
      </c>
      <c r="F89" s="4">
        <f>F91+F92+F93+F94+F95+F96+F97</f>
        <v>0</v>
      </c>
    </row>
    <row r="90" spans="1:6" ht="18.75">
      <c r="A90" s="3" t="s">
        <v>6</v>
      </c>
      <c r="B90" s="1"/>
      <c r="C90" s="1"/>
      <c r="D90" s="5"/>
      <c r="E90" s="2"/>
      <c r="F90" s="4"/>
    </row>
    <row r="91" spans="1:6" ht="131.25">
      <c r="A91" s="3" t="s">
        <v>37</v>
      </c>
      <c r="B91" s="1">
        <v>244</v>
      </c>
      <c r="C91" s="1">
        <v>341</v>
      </c>
      <c r="D91" s="5">
        <f t="shared" si="1"/>
        <v>0</v>
      </c>
      <c r="E91" s="2"/>
      <c r="F91" s="4"/>
    </row>
    <row r="92" spans="1:6" ht="56.25">
      <c r="A92" s="3" t="s">
        <v>38</v>
      </c>
      <c r="B92" s="1">
        <v>244</v>
      </c>
      <c r="C92" s="1">
        <v>342</v>
      </c>
      <c r="D92" s="5">
        <f t="shared" si="1"/>
        <v>0</v>
      </c>
      <c r="E92" s="2"/>
      <c r="F92" s="4"/>
    </row>
    <row r="93" spans="1:6" ht="75">
      <c r="A93" s="3" t="s">
        <v>39</v>
      </c>
      <c r="B93" s="1">
        <v>244</v>
      </c>
      <c r="C93" s="1">
        <v>343</v>
      </c>
      <c r="D93" s="5">
        <f t="shared" si="1"/>
        <v>0</v>
      </c>
      <c r="E93" s="2"/>
      <c r="F93" s="4"/>
    </row>
    <row r="94" spans="1:6" ht="75">
      <c r="A94" s="3" t="s">
        <v>40</v>
      </c>
      <c r="B94" s="1">
        <v>244</v>
      </c>
      <c r="C94" s="1">
        <v>344</v>
      </c>
      <c r="D94" s="5">
        <f t="shared" si="1"/>
        <v>0</v>
      </c>
      <c r="E94" s="2"/>
      <c r="F94" s="4"/>
    </row>
    <row r="95" spans="1:6" ht="56.25">
      <c r="A95" s="3" t="s">
        <v>41</v>
      </c>
      <c r="B95" s="1">
        <v>244</v>
      </c>
      <c r="C95" s="1">
        <v>345</v>
      </c>
      <c r="D95" s="5">
        <f t="shared" si="1"/>
        <v>0</v>
      </c>
      <c r="E95" s="2"/>
      <c r="F95" s="4"/>
    </row>
    <row r="96" spans="1:6" ht="75">
      <c r="A96" s="3" t="s">
        <v>42</v>
      </c>
      <c r="B96" s="1">
        <v>244</v>
      </c>
      <c r="C96" s="1">
        <v>346</v>
      </c>
      <c r="D96" s="5">
        <f t="shared" si="1"/>
        <v>0</v>
      </c>
      <c r="E96" s="2"/>
      <c r="F96" s="4"/>
    </row>
    <row r="97" spans="1:6" ht="112.5">
      <c r="A97" s="3" t="s">
        <v>43</v>
      </c>
      <c r="B97" s="1">
        <v>244</v>
      </c>
      <c r="C97" s="1">
        <v>349</v>
      </c>
      <c r="D97" s="5">
        <f t="shared" si="1"/>
        <v>0</v>
      </c>
      <c r="E97" s="2"/>
      <c r="F97" s="4"/>
    </row>
    <row r="98" spans="1:6" ht="56.25">
      <c r="A98" s="3" t="s">
        <v>67</v>
      </c>
      <c r="B98" s="1" t="s">
        <v>5</v>
      </c>
      <c r="C98" s="1" t="s">
        <v>5</v>
      </c>
      <c r="D98" s="5">
        <f t="shared" si="1"/>
        <v>0</v>
      </c>
      <c r="E98" s="2">
        <f>E100+E101+E102</f>
        <v>0</v>
      </c>
      <c r="F98" s="4">
        <f>F100+F101+F102</f>
        <v>0</v>
      </c>
    </row>
    <row r="99" spans="1:6" ht="18.75">
      <c r="A99" s="3" t="s">
        <v>6</v>
      </c>
      <c r="B99" s="1"/>
      <c r="C99" s="1"/>
      <c r="D99" s="5"/>
      <c r="E99" s="2"/>
      <c r="F99" s="4"/>
    </row>
    <row r="100" spans="1:6" ht="18.75">
      <c r="A100" s="3" t="s">
        <v>80</v>
      </c>
      <c r="B100" s="1">
        <v>180</v>
      </c>
      <c r="C100" s="1" t="s">
        <v>5</v>
      </c>
      <c r="D100" s="5">
        <f t="shared" si="1"/>
        <v>0</v>
      </c>
      <c r="E100" s="2"/>
      <c r="F100" s="4"/>
    </row>
    <row r="101" spans="1:6" ht="56.25">
      <c r="A101" s="3" t="s">
        <v>81</v>
      </c>
      <c r="B101" s="1">
        <v>180</v>
      </c>
      <c r="C101" s="1" t="s">
        <v>5</v>
      </c>
      <c r="D101" s="5">
        <f t="shared" si="1"/>
        <v>0</v>
      </c>
      <c r="E101" s="2"/>
      <c r="F101" s="4"/>
    </row>
    <row r="102" spans="1:6" ht="57" thickBot="1">
      <c r="A102" s="15" t="s">
        <v>82</v>
      </c>
      <c r="B102" s="16">
        <v>180</v>
      </c>
      <c r="C102" s="16" t="s">
        <v>5</v>
      </c>
      <c r="D102" s="17">
        <f t="shared" si="1"/>
        <v>0</v>
      </c>
      <c r="E102" s="18"/>
      <c r="F102" s="52"/>
    </row>
    <row r="103" spans="1:6" ht="18.75">
      <c r="A103" s="10"/>
      <c r="B103" s="11"/>
      <c r="C103" s="11"/>
      <c r="D103" s="19"/>
      <c r="E103" s="19"/>
      <c r="F103" s="19"/>
    </row>
    <row r="104" ht="15">
      <c r="A104" s="9"/>
    </row>
    <row r="105" spans="1:6" ht="37.5">
      <c r="A105" s="12" t="s">
        <v>52</v>
      </c>
      <c r="B105" s="74"/>
      <c r="C105" s="74"/>
      <c r="D105" s="8"/>
      <c r="E105" s="74"/>
      <c r="F105" s="74"/>
    </row>
    <row r="106" spans="1:6" ht="18.75">
      <c r="A106" s="12"/>
      <c r="B106" s="79" t="s">
        <v>53</v>
      </c>
      <c r="C106" s="79"/>
      <c r="D106" s="8"/>
      <c r="E106" s="79" t="s">
        <v>54</v>
      </c>
      <c r="F106" s="79"/>
    </row>
    <row r="107" spans="1:6" ht="18.75">
      <c r="A107" s="12"/>
      <c r="B107" s="8"/>
      <c r="C107" s="8"/>
      <c r="D107" s="8"/>
      <c r="E107" s="8"/>
      <c r="F107" s="8"/>
    </row>
    <row r="108" spans="1:6" ht="37.5">
      <c r="A108" s="12" t="s">
        <v>55</v>
      </c>
      <c r="B108" s="74"/>
      <c r="C108" s="74"/>
      <c r="D108" s="8"/>
      <c r="E108" s="74"/>
      <c r="F108" s="74"/>
    </row>
    <row r="109" spans="1:6" ht="18.75">
      <c r="A109" s="12"/>
      <c r="B109" s="79" t="s">
        <v>53</v>
      </c>
      <c r="C109" s="79"/>
      <c r="D109" s="8"/>
      <c r="E109" s="79" t="s">
        <v>54</v>
      </c>
      <c r="F109" s="79"/>
    </row>
    <row r="110" spans="1:6" ht="18.75">
      <c r="A110" s="12"/>
      <c r="B110" s="29"/>
      <c r="C110" s="29"/>
      <c r="D110" s="8"/>
      <c r="E110" s="29"/>
      <c r="F110" s="29"/>
    </row>
    <row r="111" spans="1:6" ht="18.75">
      <c r="A111" s="12" t="s">
        <v>56</v>
      </c>
      <c r="B111" s="74"/>
      <c r="C111" s="74"/>
      <c r="D111" s="8"/>
      <c r="E111" s="74"/>
      <c r="F111" s="74"/>
    </row>
    <row r="112" spans="1:6" ht="18.75">
      <c r="A112" s="12"/>
      <c r="B112" s="79" t="s">
        <v>53</v>
      </c>
      <c r="C112" s="79"/>
      <c r="D112" s="8"/>
      <c r="E112" s="79" t="s">
        <v>54</v>
      </c>
      <c r="F112" s="79"/>
    </row>
    <row r="113" spans="1:6" ht="18.75">
      <c r="A113" s="12" t="s">
        <v>57</v>
      </c>
      <c r="B113" s="8"/>
      <c r="C113" s="8"/>
      <c r="D113" s="8"/>
      <c r="E113" s="8"/>
      <c r="F113" s="8"/>
    </row>
    <row r="114" spans="1:6" ht="18.75">
      <c r="A114" s="82" t="s">
        <v>44</v>
      </c>
      <c r="B114" s="82"/>
      <c r="C114" s="8"/>
      <c r="D114" s="8"/>
      <c r="E114" s="8"/>
      <c r="F114" s="8"/>
    </row>
    <row r="115" spans="1:6" ht="18.75">
      <c r="A115" s="57" t="s">
        <v>78</v>
      </c>
      <c r="B115" s="57"/>
      <c r="C115" s="57"/>
      <c r="D115" s="57"/>
      <c r="E115" s="57"/>
      <c r="F115" s="57"/>
    </row>
    <row r="116" spans="1:10" ht="60">
      <c r="A116" s="3" t="s">
        <v>75</v>
      </c>
      <c r="B116" s="1" t="s">
        <v>5</v>
      </c>
      <c r="C116" s="1" t="s">
        <v>5</v>
      </c>
      <c r="D116" s="5">
        <f>E116+F116</f>
        <v>0</v>
      </c>
      <c r="E116" s="2"/>
      <c r="F116" s="4"/>
      <c r="H116" s="33" t="s">
        <v>89</v>
      </c>
      <c r="I116" s="33" t="s">
        <v>90</v>
      </c>
      <c r="J116" s="33" t="s">
        <v>91</v>
      </c>
    </row>
    <row r="117" spans="1:10" ht="18.75">
      <c r="A117" s="3" t="s">
        <v>7</v>
      </c>
      <c r="B117" s="1" t="s">
        <v>5</v>
      </c>
      <c r="C117" s="1">
        <v>900</v>
      </c>
      <c r="D117" s="5">
        <f>E117+F117</f>
        <v>0</v>
      </c>
      <c r="E117" s="2">
        <f>E120+E148+E162+E190</f>
        <v>0</v>
      </c>
      <c r="F117" s="2">
        <f>F120+F148</f>
        <v>0</v>
      </c>
      <c r="H117" s="34">
        <f>E31+E32+E33+E35+E41+E55+E56+E57+E62+E64+E65+E66+E70+E71+E72+E73+E74+E75+E78+E79+E80+E81+E84</f>
        <v>0</v>
      </c>
      <c r="I117" s="34">
        <f>H117+D117</f>
        <v>0</v>
      </c>
      <c r="J117" s="34">
        <f>I117-E25</f>
        <v>0</v>
      </c>
    </row>
    <row r="118" spans="1:6" ht="18.75">
      <c r="A118" s="3" t="s">
        <v>6</v>
      </c>
      <c r="B118" s="1"/>
      <c r="C118" s="1"/>
      <c r="D118" s="5"/>
      <c r="E118" s="2"/>
      <c r="F118" s="4"/>
    </row>
    <row r="119" spans="1:6" ht="17.25" customHeight="1">
      <c r="A119" s="58" t="s">
        <v>86</v>
      </c>
      <c r="B119" s="55"/>
      <c r="C119" s="55"/>
      <c r="D119" s="55"/>
      <c r="E119" s="55"/>
      <c r="F119" s="87"/>
    </row>
    <row r="120" spans="1:6" ht="18.75">
      <c r="A120" s="3" t="s">
        <v>8</v>
      </c>
      <c r="B120" s="1" t="s">
        <v>5</v>
      </c>
      <c r="C120" s="1">
        <v>200</v>
      </c>
      <c r="D120" s="5">
        <f aca="true" t="shared" si="2" ref="D120:D152">E120+F120</f>
        <v>0</v>
      </c>
      <c r="E120" s="2">
        <f>E122+E125+E144</f>
        <v>0</v>
      </c>
      <c r="F120" s="2">
        <f>F122+F125+F144</f>
        <v>0</v>
      </c>
    </row>
    <row r="121" spans="1:6" ht="18.75">
      <c r="A121" s="3" t="s">
        <v>9</v>
      </c>
      <c r="B121" s="1"/>
      <c r="C121" s="1"/>
      <c r="D121" s="5"/>
      <c r="E121" s="2"/>
      <c r="F121" s="2"/>
    </row>
    <row r="122" spans="1:6" ht="75">
      <c r="A122" s="3" t="s">
        <v>10</v>
      </c>
      <c r="B122" s="1" t="s">
        <v>5</v>
      </c>
      <c r="C122" s="1">
        <v>210</v>
      </c>
      <c r="D122" s="5">
        <f t="shared" si="2"/>
        <v>0</v>
      </c>
      <c r="E122" s="2">
        <f>E124</f>
        <v>0</v>
      </c>
      <c r="F122" s="2">
        <f>F124</f>
        <v>0</v>
      </c>
    </row>
    <row r="123" spans="1:6" ht="18.75">
      <c r="A123" s="3" t="s">
        <v>9</v>
      </c>
      <c r="B123" s="1"/>
      <c r="C123" s="1"/>
      <c r="D123" s="5"/>
      <c r="E123" s="2"/>
      <c r="F123" s="2"/>
    </row>
    <row r="124" spans="1:6" ht="93.75">
      <c r="A124" s="3" t="s">
        <v>87</v>
      </c>
      <c r="B124" s="1">
        <v>244</v>
      </c>
      <c r="C124" s="1">
        <v>214</v>
      </c>
      <c r="D124" s="5">
        <f>E124+F124</f>
        <v>0</v>
      </c>
      <c r="E124" s="2"/>
      <c r="F124" s="2"/>
    </row>
    <row r="125" spans="1:6" ht="37.5">
      <c r="A125" s="3" t="s">
        <v>14</v>
      </c>
      <c r="B125" s="1" t="s">
        <v>5</v>
      </c>
      <c r="C125" s="1">
        <v>220</v>
      </c>
      <c r="D125" s="5">
        <f t="shared" si="2"/>
        <v>0</v>
      </c>
      <c r="E125" s="2">
        <f>E127+E128+E129+E136+E137+E140+E143</f>
        <v>0</v>
      </c>
      <c r="F125" s="2">
        <f>F127+F128+F129+F136+F137+F140+F143</f>
        <v>0</v>
      </c>
    </row>
    <row r="126" spans="1:6" ht="18.75">
      <c r="A126" s="3" t="s">
        <v>9</v>
      </c>
      <c r="B126" s="1"/>
      <c r="C126" s="1"/>
      <c r="D126" s="5"/>
      <c r="E126" s="2"/>
      <c r="F126" s="2"/>
    </row>
    <row r="127" spans="1:6" ht="18.75">
      <c r="A127" s="3" t="s">
        <v>15</v>
      </c>
      <c r="B127" s="1">
        <v>244</v>
      </c>
      <c r="C127" s="1">
        <v>221</v>
      </c>
      <c r="D127" s="5">
        <f t="shared" si="2"/>
        <v>0</v>
      </c>
      <c r="E127" s="2"/>
      <c r="F127" s="2"/>
    </row>
    <row r="128" spans="1:6" ht="37.5">
      <c r="A128" s="3" t="s">
        <v>16</v>
      </c>
      <c r="B128" s="1">
        <v>244</v>
      </c>
      <c r="C128" s="1">
        <v>222</v>
      </c>
      <c r="D128" s="5">
        <f t="shared" si="2"/>
        <v>0</v>
      </c>
      <c r="E128" s="2"/>
      <c r="F128" s="2"/>
    </row>
    <row r="129" spans="1:6" ht="37.5">
      <c r="A129" s="3" t="s">
        <v>17</v>
      </c>
      <c r="B129" s="1" t="s">
        <v>5</v>
      </c>
      <c r="C129" s="1">
        <v>223</v>
      </c>
      <c r="D129" s="5">
        <f t="shared" si="2"/>
        <v>0</v>
      </c>
      <c r="E129" s="2">
        <f>E131+E132+E133+E134+E135</f>
        <v>0</v>
      </c>
      <c r="F129" s="2">
        <f>F131+F132+F133+F134+F135</f>
        <v>0</v>
      </c>
    </row>
    <row r="130" spans="1:6" ht="18.75">
      <c r="A130" s="3" t="s">
        <v>6</v>
      </c>
      <c r="B130" s="1"/>
      <c r="C130" s="1"/>
      <c r="D130" s="5"/>
      <c r="E130" s="2"/>
      <c r="F130" s="2"/>
    </row>
    <row r="131" spans="1:6" ht="56.25">
      <c r="A131" s="3" t="s">
        <v>18</v>
      </c>
      <c r="B131" s="1">
        <v>244</v>
      </c>
      <c r="C131" s="1">
        <v>223</v>
      </c>
      <c r="D131" s="5">
        <f t="shared" si="2"/>
        <v>0</v>
      </c>
      <c r="E131" s="2"/>
      <c r="F131" s="2"/>
    </row>
    <row r="132" spans="1:6" ht="37.5">
      <c r="A132" s="3" t="s">
        <v>19</v>
      </c>
      <c r="B132" s="1">
        <v>244</v>
      </c>
      <c r="C132" s="1">
        <v>223</v>
      </c>
      <c r="D132" s="5">
        <f t="shared" si="2"/>
        <v>0</v>
      </c>
      <c r="E132" s="2"/>
      <c r="F132" s="2"/>
    </row>
    <row r="133" spans="1:6" ht="75">
      <c r="A133" s="3" t="s">
        <v>20</v>
      </c>
      <c r="B133" s="1">
        <v>244</v>
      </c>
      <c r="C133" s="1">
        <v>223</v>
      </c>
      <c r="D133" s="5">
        <f t="shared" si="2"/>
        <v>0</v>
      </c>
      <c r="E133" s="2"/>
      <c r="F133" s="2"/>
    </row>
    <row r="134" spans="1:6" ht="75">
      <c r="A134" s="3" t="s">
        <v>21</v>
      </c>
      <c r="B134" s="1">
        <v>244</v>
      </c>
      <c r="C134" s="1">
        <v>223</v>
      </c>
      <c r="D134" s="5">
        <f t="shared" si="2"/>
        <v>0</v>
      </c>
      <c r="E134" s="2"/>
      <c r="F134" s="2"/>
    </row>
    <row r="135" spans="1:6" ht="56.25">
      <c r="A135" s="3" t="s">
        <v>22</v>
      </c>
      <c r="B135" s="1">
        <v>244</v>
      </c>
      <c r="C135" s="1">
        <v>223</v>
      </c>
      <c r="D135" s="5">
        <f t="shared" si="2"/>
        <v>0</v>
      </c>
      <c r="E135" s="2"/>
      <c r="F135" s="2"/>
    </row>
    <row r="136" spans="1:6" ht="168.75">
      <c r="A136" s="3" t="s">
        <v>23</v>
      </c>
      <c r="B136" s="1">
        <v>244</v>
      </c>
      <c r="C136" s="1">
        <v>224</v>
      </c>
      <c r="D136" s="5">
        <f t="shared" si="2"/>
        <v>0</v>
      </c>
      <c r="E136" s="2"/>
      <c r="F136" s="2"/>
    </row>
    <row r="137" spans="1:6" ht="56.25">
      <c r="A137" s="3" t="s">
        <v>24</v>
      </c>
      <c r="B137" s="1" t="s">
        <v>5</v>
      </c>
      <c r="C137" s="1">
        <v>225</v>
      </c>
      <c r="D137" s="2">
        <f>D138+D139</f>
        <v>0</v>
      </c>
      <c r="E137" s="2">
        <f>E138+E139</f>
        <v>0</v>
      </c>
      <c r="F137" s="2">
        <f>F138+F139</f>
        <v>0</v>
      </c>
    </row>
    <row r="138" spans="1:6" ht="18.75">
      <c r="A138" s="68" t="s">
        <v>6</v>
      </c>
      <c r="B138" s="1">
        <v>243</v>
      </c>
      <c r="C138" s="1">
        <v>225</v>
      </c>
      <c r="D138" s="5">
        <f t="shared" si="2"/>
        <v>0</v>
      </c>
      <c r="E138" s="2"/>
      <c r="F138" s="2"/>
    </row>
    <row r="139" spans="1:6" ht="18.75">
      <c r="A139" s="68"/>
      <c r="B139" s="1">
        <v>244</v>
      </c>
      <c r="C139" s="1">
        <v>225</v>
      </c>
      <c r="D139" s="5">
        <f t="shared" si="2"/>
        <v>0</v>
      </c>
      <c r="E139" s="2"/>
      <c r="F139" s="2"/>
    </row>
    <row r="140" spans="1:6" ht="37.5">
      <c r="A140" s="3" t="s">
        <v>58</v>
      </c>
      <c r="B140" s="1" t="s">
        <v>5</v>
      </c>
      <c r="C140" s="1">
        <v>226</v>
      </c>
      <c r="D140" s="5">
        <f t="shared" si="2"/>
        <v>0</v>
      </c>
      <c r="E140" s="2">
        <f>E141+E142</f>
        <v>0</v>
      </c>
      <c r="F140" s="2">
        <f>F141+F142</f>
        <v>0</v>
      </c>
    </row>
    <row r="141" spans="1:6" ht="18.75">
      <c r="A141" s="68" t="s">
        <v>6</v>
      </c>
      <c r="B141" s="1">
        <v>243</v>
      </c>
      <c r="C141" s="1">
        <v>226</v>
      </c>
      <c r="D141" s="5">
        <f t="shared" si="2"/>
        <v>0</v>
      </c>
      <c r="E141" s="2"/>
      <c r="F141" s="2"/>
    </row>
    <row r="142" spans="1:6" ht="18.75">
      <c r="A142" s="68"/>
      <c r="B142" s="1">
        <v>244</v>
      </c>
      <c r="C142" s="1">
        <v>226</v>
      </c>
      <c r="D142" s="5">
        <f t="shared" si="2"/>
        <v>0</v>
      </c>
      <c r="E142" s="2"/>
      <c r="F142" s="2"/>
    </row>
    <row r="143" spans="1:6" ht="18.75">
      <c r="A143" s="3" t="s">
        <v>25</v>
      </c>
      <c r="B143" s="1">
        <v>244</v>
      </c>
      <c r="C143" s="1">
        <v>227</v>
      </c>
      <c r="D143" s="5">
        <f t="shared" si="2"/>
        <v>0</v>
      </c>
      <c r="E143" s="2"/>
      <c r="F143" s="2"/>
    </row>
    <row r="144" spans="1:6" ht="18.75">
      <c r="A144" s="3" t="s">
        <v>30</v>
      </c>
      <c r="B144" s="1" t="s">
        <v>5</v>
      </c>
      <c r="C144" s="1">
        <v>290</v>
      </c>
      <c r="D144" s="5">
        <f t="shared" si="2"/>
        <v>0</v>
      </c>
      <c r="E144" s="2">
        <f>E146+E147</f>
        <v>0</v>
      </c>
      <c r="F144" s="2">
        <f>F146+F147</f>
        <v>0</v>
      </c>
    </row>
    <row r="145" spans="1:6" ht="18.75">
      <c r="A145" s="3" t="s">
        <v>9</v>
      </c>
      <c r="B145" s="1"/>
      <c r="C145" s="1"/>
      <c r="D145" s="5">
        <f t="shared" si="2"/>
        <v>0</v>
      </c>
      <c r="E145" s="2"/>
      <c r="F145" s="2"/>
    </row>
    <row r="146" spans="1:6" ht="56.25">
      <c r="A146" s="3" t="s">
        <v>34</v>
      </c>
      <c r="B146" s="1">
        <v>244</v>
      </c>
      <c r="C146" s="1">
        <v>296</v>
      </c>
      <c r="D146" s="5">
        <f t="shared" si="2"/>
        <v>0</v>
      </c>
      <c r="E146" s="2"/>
      <c r="F146" s="2"/>
    </row>
    <row r="147" spans="1:6" ht="56.25">
      <c r="A147" s="3" t="s">
        <v>35</v>
      </c>
      <c r="B147" s="1">
        <v>244</v>
      </c>
      <c r="C147" s="1">
        <v>297</v>
      </c>
      <c r="D147" s="5">
        <f t="shared" si="2"/>
        <v>0</v>
      </c>
      <c r="E147" s="2"/>
      <c r="F147" s="2"/>
    </row>
    <row r="148" spans="1:6" ht="56.25">
      <c r="A148" s="3" t="s">
        <v>59</v>
      </c>
      <c r="B148" s="1" t="s">
        <v>5</v>
      </c>
      <c r="C148" s="1">
        <v>300</v>
      </c>
      <c r="D148" s="5">
        <f t="shared" si="2"/>
        <v>0</v>
      </c>
      <c r="E148" s="2">
        <f>E150+E152+E151</f>
        <v>0</v>
      </c>
      <c r="F148" s="2">
        <f>F150+F152+F151</f>
        <v>0</v>
      </c>
    </row>
    <row r="149" spans="1:6" ht="18.75">
      <c r="A149" s="3" t="s">
        <v>9</v>
      </c>
      <c r="B149" s="1"/>
      <c r="C149" s="1"/>
      <c r="D149" s="5"/>
      <c r="E149" s="2"/>
      <c r="F149" s="2"/>
    </row>
    <row r="150" spans="1:6" ht="56.25">
      <c r="A150" s="3" t="s">
        <v>36</v>
      </c>
      <c r="B150" s="1">
        <v>244</v>
      </c>
      <c r="C150" s="1">
        <v>310</v>
      </c>
      <c r="D150" s="5">
        <f t="shared" si="2"/>
        <v>0</v>
      </c>
      <c r="E150" s="2"/>
      <c r="F150" s="2"/>
    </row>
    <row r="151" spans="1:6" ht="75">
      <c r="A151" s="3" t="s">
        <v>68</v>
      </c>
      <c r="B151" s="1">
        <v>244</v>
      </c>
      <c r="C151" s="1">
        <v>320</v>
      </c>
      <c r="D151" s="5">
        <f t="shared" si="2"/>
        <v>0</v>
      </c>
      <c r="E151" s="2"/>
      <c r="F151" s="2"/>
    </row>
    <row r="152" spans="1:6" ht="75">
      <c r="A152" s="3" t="s">
        <v>60</v>
      </c>
      <c r="B152" s="1" t="s">
        <v>5</v>
      </c>
      <c r="C152" s="1">
        <v>340</v>
      </c>
      <c r="D152" s="5">
        <f t="shared" si="2"/>
        <v>0</v>
      </c>
      <c r="E152" s="2">
        <f>E154+E155+E156+E157+E158+E159+E160</f>
        <v>0</v>
      </c>
      <c r="F152" s="2">
        <f>F154+F155+F156+F157+F158+F159+F160</f>
        <v>0</v>
      </c>
    </row>
    <row r="153" spans="1:6" ht="18.75">
      <c r="A153" s="3" t="s">
        <v>6</v>
      </c>
      <c r="B153" s="1"/>
      <c r="C153" s="1"/>
      <c r="D153" s="5"/>
      <c r="E153" s="2"/>
      <c r="F153" s="2"/>
    </row>
    <row r="154" spans="1:6" ht="131.25">
      <c r="A154" s="3" t="s">
        <v>37</v>
      </c>
      <c r="B154" s="1">
        <v>244</v>
      </c>
      <c r="C154" s="1">
        <v>341</v>
      </c>
      <c r="D154" s="5">
        <f aca="true" t="shared" si="3" ref="D154:D160">E154+F154</f>
        <v>0</v>
      </c>
      <c r="E154" s="2"/>
      <c r="F154" s="2"/>
    </row>
    <row r="155" spans="1:6" ht="56.25">
      <c r="A155" s="3" t="s">
        <v>38</v>
      </c>
      <c r="B155" s="1">
        <v>244</v>
      </c>
      <c r="C155" s="1">
        <v>342</v>
      </c>
      <c r="D155" s="5">
        <f t="shared" si="3"/>
        <v>0</v>
      </c>
      <c r="E155" s="2"/>
      <c r="F155" s="2"/>
    </row>
    <row r="156" spans="1:6" ht="75">
      <c r="A156" s="3" t="s">
        <v>39</v>
      </c>
      <c r="B156" s="1">
        <v>244</v>
      </c>
      <c r="C156" s="1">
        <v>343</v>
      </c>
      <c r="D156" s="5">
        <f t="shared" si="3"/>
        <v>0</v>
      </c>
      <c r="E156" s="2"/>
      <c r="F156" s="2"/>
    </row>
    <row r="157" spans="1:6" ht="75">
      <c r="A157" s="3" t="s">
        <v>40</v>
      </c>
      <c r="B157" s="1">
        <v>244</v>
      </c>
      <c r="C157" s="1">
        <v>344</v>
      </c>
      <c r="D157" s="5">
        <f t="shared" si="3"/>
        <v>0</v>
      </c>
      <c r="E157" s="2"/>
      <c r="F157" s="2"/>
    </row>
    <row r="158" spans="1:6" ht="56.25">
      <c r="A158" s="3" t="s">
        <v>41</v>
      </c>
      <c r="B158" s="1">
        <v>244</v>
      </c>
      <c r="C158" s="1">
        <v>345</v>
      </c>
      <c r="D158" s="5">
        <f t="shared" si="3"/>
        <v>0</v>
      </c>
      <c r="E158" s="2"/>
      <c r="F158" s="2"/>
    </row>
    <row r="159" spans="1:6" ht="75">
      <c r="A159" s="3" t="s">
        <v>42</v>
      </c>
      <c r="B159" s="1">
        <v>244</v>
      </c>
      <c r="C159" s="1">
        <v>346</v>
      </c>
      <c r="D159" s="5">
        <f t="shared" si="3"/>
        <v>0</v>
      </c>
      <c r="E159" s="2"/>
      <c r="F159" s="2"/>
    </row>
    <row r="160" spans="1:6" ht="112.5">
      <c r="A160" s="3" t="s">
        <v>43</v>
      </c>
      <c r="B160" s="1">
        <v>244</v>
      </c>
      <c r="C160" s="1">
        <v>349</v>
      </c>
      <c r="D160" s="5">
        <f t="shared" si="3"/>
        <v>0</v>
      </c>
      <c r="E160" s="2"/>
      <c r="F160" s="2"/>
    </row>
    <row r="161" spans="1:6" ht="17.25" customHeight="1">
      <c r="A161" s="58" t="s">
        <v>88</v>
      </c>
      <c r="B161" s="55"/>
      <c r="C161" s="55"/>
      <c r="D161" s="55"/>
      <c r="E161" s="55"/>
      <c r="F161" s="87"/>
    </row>
    <row r="162" spans="1:6" ht="18.75">
      <c r="A162" s="3" t="s">
        <v>8</v>
      </c>
      <c r="B162" s="1" t="s">
        <v>5</v>
      </c>
      <c r="C162" s="1">
        <v>200</v>
      </c>
      <c r="D162" s="5">
        <f>E162+F162</f>
        <v>0</v>
      </c>
      <c r="E162" s="2">
        <f>E164+E167+E186</f>
        <v>0</v>
      </c>
      <c r="F162" s="2">
        <f>F164+F167+F186</f>
        <v>0</v>
      </c>
    </row>
    <row r="163" spans="1:6" ht="18.75">
      <c r="A163" s="3" t="s">
        <v>9</v>
      </c>
      <c r="B163" s="1"/>
      <c r="C163" s="1"/>
      <c r="D163" s="5"/>
      <c r="E163" s="2"/>
      <c r="F163" s="2"/>
    </row>
    <row r="164" spans="1:6" ht="75">
      <c r="A164" s="3" t="s">
        <v>10</v>
      </c>
      <c r="B164" s="1" t="s">
        <v>5</v>
      </c>
      <c r="C164" s="1">
        <v>210</v>
      </c>
      <c r="D164" s="5">
        <f>E164+F164</f>
        <v>0</v>
      </c>
      <c r="E164" s="2">
        <f>E166</f>
        <v>0</v>
      </c>
      <c r="F164" s="2">
        <f>F166</f>
        <v>0</v>
      </c>
    </row>
    <row r="165" spans="1:6" ht="18.75">
      <c r="A165" s="3" t="s">
        <v>9</v>
      </c>
      <c r="B165" s="1"/>
      <c r="C165" s="1"/>
      <c r="D165" s="5"/>
      <c r="E165" s="2"/>
      <c r="F165" s="2"/>
    </row>
    <row r="166" spans="1:6" ht="93.75">
      <c r="A166" s="3" t="s">
        <v>87</v>
      </c>
      <c r="B166" s="1">
        <v>244</v>
      </c>
      <c r="C166" s="1">
        <v>214</v>
      </c>
      <c r="D166" s="5">
        <f>E166+F166</f>
        <v>0</v>
      </c>
      <c r="E166" s="32">
        <f>E36-E124</f>
        <v>0</v>
      </c>
      <c r="F166" s="2"/>
    </row>
    <row r="167" spans="1:6" ht="37.5">
      <c r="A167" s="3" t="s">
        <v>14</v>
      </c>
      <c r="B167" s="1" t="s">
        <v>5</v>
      </c>
      <c r="C167" s="1">
        <v>220</v>
      </c>
      <c r="D167" s="5">
        <f>E167+F167</f>
        <v>0</v>
      </c>
      <c r="E167" s="2">
        <f>E169+E170+E171+E178+E179+E182+E185</f>
        <v>0</v>
      </c>
      <c r="F167" s="2">
        <f>F169+F170+F171+F178+F179+F182+F185</f>
        <v>0</v>
      </c>
    </row>
    <row r="168" spans="1:6" ht="18.75">
      <c r="A168" s="3" t="s">
        <v>9</v>
      </c>
      <c r="B168" s="1"/>
      <c r="C168" s="1"/>
      <c r="D168" s="5"/>
      <c r="E168" s="2"/>
      <c r="F168" s="2"/>
    </row>
    <row r="169" spans="1:6" ht="18.75">
      <c r="A169" s="3" t="s">
        <v>15</v>
      </c>
      <c r="B169" s="1">
        <v>244</v>
      </c>
      <c r="C169" s="1">
        <v>221</v>
      </c>
      <c r="D169" s="5">
        <f>E169+F169</f>
        <v>0</v>
      </c>
      <c r="E169" s="2">
        <f>E39-E127</f>
        <v>0</v>
      </c>
      <c r="F169" s="2"/>
    </row>
    <row r="170" spans="1:6" ht="37.5">
      <c r="A170" s="3" t="s">
        <v>16</v>
      </c>
      <c r="B170" s="1">
        <v>244</v>
      </c>
      <c r="C170" s="1">
        <v>222</v>
      </c>
      <c r="D170" s="5">
        <f>E170+F170</f>
        <v>0</v>
      </c>
      <c r="E170" s="32">
        <f>E42-E128</f>
        <v>0</v>
      </c>
      <c r="F170" s="2"/>
    </row>
    <row r="171" spans="1:6" ht="37.5">
      <c r="A171" s="3" t="s">
        <v>17</v>
      </c>
      <c r="B171" s="1" t="s">
        <v>5</v>
      </c>
      <c r="C171" s="1">
        <v>223</v>
      </c>
      <c r="D171" s="5">
        <f>E171+F171</f>
        <v>0</v>
      </c>
      <c r="E171" s="2">
        <f>E173+E174+E175+E176+E177</f>
        <v>0</v>
      </c>
      <c r="F171" s="2">
        <f>F173+F174+F175+F176+F177</f>
        <v>0</v>
      </c>
    </row>
    <row r="172" spans="1:6" ht="18.75">
      <c r="A172" s="3" t="s">
        <v>6</v>
      </c>
      <c r="B172" s="1"/>
      <c r="C172" s="1"/>
      <c r="D172" s="5"/>
      <c r="E172" s="2"/>
      <c r="F172" s="2"/>
    </row>
    <row r="173" spans="1:6" ht="56.25">
      <c r="A173" s="3" t="s">
        <v>18</v>
      </c>
      <c r="B173" s="1">
        <v>244</v>
      </c>
      <c r="C173" s="1">
        <v>223</v>
      </c>
      <c r="D173" s="5">
        <f aca="true" t="shared" si="4" ref="D173:D178">E173+F173</f>
        <v>0</v>
      </c>
      <c r="E173" s="2">
        <f aca="true" t="shared" si="5" ref="E173:E178">E45-E131</f>
        <v>0</v>
      </c>
      <c r="F173" s="2"/>
    </row>
    <row r="174" spans="1:6" ht="37.5">
      <c r="A174" s="3" t="s">
        <v>19</v>
      </c>
      <c r="B174" s="1">
        <v>244</v>
      </c>
      <c r="C174" s="1">
        <v>223</v>
      </c>
      <c r="D174" s="5">
        <f t="shared" si="4"/>
        <v>0</v>
      </c>
      <c r="E174" s="2">
        <f t="shared" si="5"/>
        <v>0</v>
      </c>
      <c r="F174" s="2"/>
    </row>
    <row r="175" spans="1:6" ht="75">
      <c r="A175" s="3" t="s">
        <v>20</v>
      </c>
      <c r="B175" s="1">
        <v>244</v>
      </c>
      <c r="C175" s="1">
        <v>223</v>
      </c>
      <c r="D175" s="5">
        <f t="shared" si="4"/>
        <v>0</v>
      </c>
      <c r="E175" s="2">
        <f t="shared" si="5"/>
        <v>0</v>
      </c>
      <c r="F175" s="2"/>
    </row>
    <row r="176" spans="1:6" ht="75">
      <c r="A176" s="3" t="s">
        <v>21</v>
      </c>
      <c r="B176" s="1">
        <v>244</v>
      </c>
      <c r="C176" s="1">
        <v>223</v>
      </c>
      <c r="D176" s="5">
        <f t="shared" si="4"/>
        <v>0</v>
      </c>
      <c r="E176" s="2">
        <f t="shared" si="5"/>
        <v>0</v>
      </c>
      <c r="F176" s="2"/>
    </row>
    <row r="177" spans="1:6" ht="56.25">
      <c r="A177" s="3" t="s">
        <v>22</v>
      </c>
      <c r="B177" s="1">
        <v>244</v>
      </c>
      <c r="C177" s="1">
        <v>223</v>
      </c>
      <c r="D177" s="5">
        <f t="shared" si="4"/>
        <v>0</v>
      </c>
      <c r="E177" s="2">
        <f t="shared" si="5"/>
        <v>0</v>
      </c>
      <c r="F177" s="2"/>
    </row>
    <row r="178" spans="1:6" ht="168.75">
      <c r="A178" s="3" t="s">
        <v>23</v>
      </c>
      <c r="B178" s="1">
        <v>244</v>
      </c>
      <c r="C178" s="1">
        <v>224</v>
      </c>
      <c r="D178" s="5">
        <f t="shared" si="4"/>
        <v>0</v>
      </c>
      <c r="E178" s="2">
        <f t="shared" si="5"/>
        <v>0</v>
      </c>
      <c r="F178" s="2"/>
    </row>
    <row r="179" spans="1:6" ht="56.25">
      <c r="A179" s="3" t="s">
        <v>24</v>
      </c>
      <c r="B179" s="1" t="s">
        <v>5</v>
      </c>
      <c r="C179" s="1">
        <v>225</v>
      </c>
      <c r="D179" s="2">
        <f>D180+D181</f>
        <v>0</v>
      </c>
      <c r="E179" s="2">
        <f>E180+E181</f>
        <v>0</v>
      </c>
      <c r="F179" s="2">
        <f>F180+F181</f>
        <v>0</v>
      </c>
    </row>
    <row r="180" spans="1:6" ht="18.75">
      <c r="A180" s="68" t="s">
        <v>6</v>
      </c>
      <c r="B180" s="1">
        <v>243</v>
      </c>
      <c r="C180" s="1">
        <v>225</v>
      </c>
      <c r="D180" s="5">
        <f aca="true" t="shared" si="6" ref="D180:D190">E180+F180</f>
        <v>0</v>
      </c>
      <c r="E180" s="2">
        <f>E52-E138</f>
        <v>0</v>
      </c>
      <c r="F180" s="2"/>
    </row>
    <row r="181" spans="1:6" ht="18.75">
      <c r="A181" s="68"/>
      <c r="B181" s="1">
        <v>244</v>
      </c>
      <c r="C181" s="1">
        <v>225</v>
      </c>
      <c r="D181" s="5">
        <f t="shared" si="6"/>
        <v>0</v>
      </c>
      <c r="E181" s="2">
        <f>E53-E139</f>
        <v>0</v>
      </c>
      <c r="F181" s="2"/>
    </row>
    <row r="182" spans="1:6" ht="37.5">
      <c r="A182" s="3" t="s">
        <v>58</v>
      </c>
      <c r="B182" s="1" t="s">
        <v>5</v>
      </c>
      <c r="C182" s="1">
        <v>226</v>
      </c>
      <c r="D182" s="5">
        <f t="shared" si="6"/>
        <v>0</v>
      </c>
      <c r="E182" s="2">
        <f>E183+E184</f>
        <v>0</v>
      </c>
      <c r="F182" s="2">
        <f>F183+F184</f>
        <v>0</v>
      </c>
    </row>
    <row r="183" spans="1:6" ht="18.75">
      <c r="A183" s="68" t="s">
        <v>6</v>
      </c>
      <c r="B183" s="1">
        <v>243</v>
      </c>
      <c r="C183" s="1">
        <v>226</v>
      </c>
      <c r="D183" s="5">
        <f t="shared" si="6"/>
        <v>0</v>
      </c>
      <c r="E183" s="2">
        <f>E58-E141</f>
        <v>0</v>
      </c>
      <c r="F183" s="2"/>
    </row>
    <row r="184" spans="1:6" ht="18.75">
      <c r="A184" s="68"/>
      <c r="B184" s="1">
        <v>244</v>
      </c>
      <c r="C184" s="1">
        <v>226</v>
      </c>
      <c r="D184" s="5">
        <f t="shared" si="6"/>
        <v>0</v>
      </c>
      <c r="E184" s="2">
        <f>E59-E142</f>
        <v>0</v>
      </c>
      <c r="F184" s="2"/>
    </row>
    <row r="185" spans="1:6" ht="18.75">
      <c r="A185" s="3" t="s">
        <v>25</v>
      </c>
      <c r="B185" s="1">
        <v>244</v>
      </c>
      <c r="C185" s="1">
        <v>227</v>
      </c>
      <c r="D185" s="5">
        <f t="shared" si="6"/>
        <v>0</v>
      </c>
      <c r="E185" s="2">
        <f>E60-E143</f>
        <v>0</v>
      </c>
      <c r="F185" s="2"/>
    </row>
    <row r="186" spans="1:6" ht="18.75">
      <c r="A186" s="3" t="s">
        <v>30</v>
      </c>
      <c r="B186" s="1" t="s">
        <v>5</v>
      </c>
      <c r="C186" s="1">
        <v>290</v>
      </c>
      <c r="D186" s="5">
        <f t="shared" si="6"/>
        <v>0</v>
      </c>
      <c r="E186" s="2">
        <f>E188+E189</f>
        <v>0</v>
      </c>
      <c r="F186" s="2">
        <f>F188+F189</f>
        <v>0</v>
      </c>
    </row>
    <row r="187" spans="1:6" ht="18.75">
      <c r="A187" s="3" t="s">
        <v>9</v>
      </c>
      <c r="B187" s="1"/>
      <c r="C187" s="1"/>
      <c r="D187" s="5">
        <f t="shared" si="6"/>
        <v>0</v>
      </c>
      <c r="E187" s="2"/>
      <c r="F187" s="2"/>
    </row>
    <row r="188" spans="1:6" ht="56.25">
      <c r="A188" s="3" t="s">
        <v>34</v>
      </c>
      <c r="B188" s="1">
        <v>244</v>
      </c>
      <c r="C188" s="1">
        <v>296</v>
      </c>
      <c r="D188" s="5">
        <f t="shared" si="6"/>
        <v>0</v>
      </c>
      <c r="E188" s="2">
        <f>E77-E146</f>
        <v>0</v>
      </c>
      <c r="F188" s="2"/>
    </row>
    <row r="189" spans="1:6" ht="56.25">
      <c r="A189" s="3" t="s">
        <v>35</v>
      </c>
      <c r="B189" s="1">
        <v>244</v>
      </c>
      <c r="C189" s="1">
        <v>297</v>
      </c>
      <c r="D189" s="5">
        <f t="shared" si="6"/>
        <v>0</v>
      </c>
      <c r="E189" s="2">
        <f>E83-E147</f>
        <v>0</v>
      </c>
      <c r="F189" s="2"/>
    </row>
    <row r="190" spans="1:6" ht="56.25">
      <c r="A190" s="3" t="s">
        <v>59</v>
      </c>
      <c r="B190" s="1" t="s">
        <v>5</v>
      </c>
      <c r="C190" s="1">
        <v>300</v>
      </c>
      <c r="D190" s="5">
        <f t="shared" si="6"/>
        <v>0</v>
      </c>
      <c r="E190" s="2">
        <f>E192+E194+E193</f>
        <v>0</v>
      </c>
      <c r="F190" s="2">
        <f>F192+F194+F193</f>
        <v>0</v>
      </c>
    </row>
    <row r="191" spans="1:6" ht="18.75">
      <c r="A191" s="3" t="s">
        <v>9</v>
      </c>
      <c r="B191" s="1"/>
      <c r="C191" s="1"/>
      <c r="D191" s="5"/>
      <c r="E191" s="2"/>
      <c r="F191" s="2"/>
    </row>
    <row r="192" spans="1:6" ht="56.25">
      <c r="A192" s="3" t="s">
        <v>36</v>
      </c>
      <c r="B192" s="1">
        <v>244</v>
      </c>
      <c r="C192" s="1">
        <v>310</v>
      </c>
      <c r="D192" s="5">
        <f>E192+F192</f>
        <v>0</v>
      </c>
      <c r="E192" s="2">
        <f>E87-E150</f>
        <v>0</v>
      </c>
      <c r="F192" s="2"/>
    </row>
    <row r="193" spans="1:6" ht="75">
      <c r="A193" s="3" t="s">
        <v>68</v>
      </c>
      <c r="B193" s="1">
        <v>244</v>
      </c>
      <c r="C193" s="1">
        <v>320</v>
      </c>
      <c r="D193" s="5">
        <f>E193+F193</f>
        <v>0</v>
      </c>
      <c r="E193" s="2">
        <f>E88-E151</f>
        <v>0</v>
      </c>
      <c r="F193" s="2"/>
    </row>
    <row r="194" spans="1:6" ht="75">
      <c r="A194" s="3" t="s">
        <v>60</v>
      </c>
      <c r="B194" s="1" t="s">
        <v>5</v>
      </c>
      <c r="C194" s="1">
        <v>340</v>
      </c>
      <c r="D194" s="5">
        <f>E194+F194</f>
        <v>0</v>
      </c>
      <c r="E194" s="2">
        <f>E196+E197+E198+E199+E200+E201+E202</f>
        <v>0</v>
      </c>
      <c r="F194" s="2">
        <f>F196+F197+F198+F199+F200+F201+F202</f>
        <v>0</v>
      </c>
    </row>
    <row r="195" spans="1:6" ht="18.75">
      <c r="A195" s="3" t="s">
        <v>6</v>
      </c>
      <c r="B195" s="1"/>
      <c r="C195" s="1"/>
      <c r="D195" s="5"/>
      <c r="E195" s="2"/>
      <c r="F195" s="2"/>
    </row>
    <row r="196" spans="1:6" ht="131.25">
      <c r="A196" s="3" t="s">
        <v>37</v>
      </c>
      <c r="B196" s="1">
        <v>244</v>
      </c>
      <c r="C196" s="1">
        <v>341</v>
      </c>
      <c r="D196" s="5">
        <f aca="true" t="shared" si="7" ref="D196:D202">E196+F196</f>
        <v>0</v>
      </c>
      <c r="E196" s="2">
        <f>E91-E154</f>
        <v>0</v>
      </c>
      <c r="F196" s="2"/>
    </row>
    <row r="197" spans="1:6" ht="56.25">
      <c r="A197" s="3" t="s">
        <v>38</v>
      </c>
      <c r="B197" s="1">
        <v>244</v>
      </c>
      <c r="C197" s="1">
        <v>342</v>
      </c>
      <c r="D197" s="5">
        <f t="shared" si="7"/>
        <v>0</v>
      </c>
      <c r="E197" s="2">
        <f aca="true" t="shared" si="8" ref="E197:E202">E92-E155</f>
        <v>0</v>
      </c>
      <c r="F197" s="2"/>
    </row>
    <row r="198" spans="1:6" ht="75">
      <c r="A198" s="3" t="s">
        <v>39</v>
      </c>
      <c r="B198" s="1">
        <v>244</v>
      </c>
      <c r="C198" s="1">
        <v>343</v>
      </c>
      <c r="D198" s="5">
        <f t="shared" si="7"/>
        <v>0</v>
      </c>
      <c r="E198" s="2">
        <f t="shared" si="8"/>
        <v>0</v>
      </c>
      <c r="F198" s="2"/>
    </row>
    <row r="199" spans="1:6" ht="75">
      <c r="A199" s="3" t="s">
        <v>40</v>
      </c>
      <c r="B199" s="1">
        <v>244</v>
      </c>
      <c r="C199" s="1">
        <v>344</v>
      </c>
      <c r="D199" s="5">
        <f t="shared" si="7"/>
        <v>0</v>
      </c>
      <c r="E199" s="2">
        <f t="shared" si="8"/>
        <v>0</v>
      </c>
      <c r="F199" s="2"/>
    </row>
    <row r="200" spans="1:6" ht="56.25">
      <c r="A200" s="3" t="s">
        <v>41</v>
      </c>
      <c r="B200" s="1">
        <v>244</v>
      </c>
      <c r="C200" s="1">
        <v>345</v>
      </c>
      <c r="D200" s="5">
        <f t="shared" si="7"/>
        <v>0</v>
      </c>
      <c r="E200" s="2">
        <f t="shared" si="8"/>
        <v>0</v>
      </c>
      <c r="F200" s="2"/>
    </row>
    <row r="201" spans="1:6" ht="75">
      <c r="A201" s="3" t="s">
        <v>42</v>
      </c>
      <c r="B201" s="1">
        <v>244</v>
      </c>
      <c r="C201" s="1">
        <v>346</v>
      </c>
      <c r="D201" s="5">
        <f t="shared" si="7"/>
        <v>0</v>
      </c>
      <c r="E201" s="2">
        <f t="shared" si="8"/>
        <v>0</v>
      </c>
      <c r="F201" s="2"/>
    </row>
    <row r="202" spans="1:6" ht="112.5">
      <c r="A202" s="3" t="s">
        <v>43</v>
      </c>
      <c r="B202" s="1">
        <v>244</v>
      </c>
      <c r="C202" s="1">
        <v>349</v>
      </c>
      <c r="D202" s="5">
        <f t="shared" si="7"/>
        <v>0</v>
      </c>
      <c r="E202" s="2">
        <f t="shared" si="8"/>
        <v>0</v>
      </c>
      <c r="F202" s="2"/>
    </row>
  </sheetData>
  <sheetProtection/>
  <mergeCells count="35">
    <mergeCell ref="A183:A184"/>
    <mergeCell ref="A115:F115"/>
    <mergeCell ref="A119:F119"/>
    <mergeCell ref="A138:A139"/>
    <mergeCell ref="A141:A142"/>
    <mergeCell ref="A161:F161"/>
    <mergeCell ref="E111:F111"/>
    <mergeCell ref="B112:C112"/>
    <mergeCell ref="E112:F112"/>
    <mergeCell ref="A180:A181"/>
    <mergeCell ref="A114:B114"/>
    <mergeCell ref="A35:A36"/>
    <mergeCell ref="A41:A42"/>
    <mergeCell ref="A52:A53"/>
    <mergeCell ref="A55:A59"/>
    <mergeCell ref="A64:A65"/>
    <mergeCell ref="B109:C109"/>
    <mergeCell ref="B111:C111"/>
    <mergeCell ref="E109:F109"/>
    <mergeCell ref="A70:A72"/>
    <mergeCell ref="A77:A81"/>
    <mergeCell ref="A83:A84"/>
    <mergeCell ref="B105:C105"/>
    <mergeCell ref="E105:F105"/>
    <mergeCell ref="B108:C108"/>
    <mergeCell ref="E108:F108"/>
    <mergeCell ref="B106:C106"/>
    <mergeCell ref="E106:F106"/>
    <mergeCell ref="A1:F1"/>
    <mergeCell ref="A2:F2"/>
    <mergeCell ref="A5:A6"/>
    <mergeCell ref="B5:B6"/>
    <mergeCell ref="C5:C6"/>
    <mergeCell ref="D5:D6"/>
    <mergeCell ref="E5:F5"/>
  </mergeCells>
  <printOptions/>
  <pageMargins left="1.3779527559055118" right="0.3937007874015748" top="0.984251968503937" bottom="0.7874015748031497" header="0.31496062992125984" footer="0.31496062992125984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4"/>
  <sheetViews>
    <sheetView view="pageBreakPreview" zoomScale="75" zoomScaleNormal="85" zoomScaleSheetLayoutView="75" zoomScalePageLayoutView="0" workbookViewId="0" topLeftCell="A1">
      <selection activeCell="H113" sqref="H113"/>
    </sheetView>
  </sheetViews>
  <sheetFormatPr defaultColWidth="8.8515625" defaultRowHeight="15"/>
  <cols>
    <col min="1" max="1" width="26.421875" style="7" customWidth="1"/>
    <col min="2" max="2" width="15.28125" style="7" customWidth="1"/>
    <col min="3" max="3" width="14.00390625" style="7" customWidth="1"/>
    <col min="4" max="4" width="20.7109375" style="7" customWidth="1"/>
    <col min="5" max="6" width="20.421875" style="7" customWidth="1"/>
    <col min="7" max="7" width="10.00390625" style="7" bestFit="1" customWidth="1"/>
    <col min="8" max="9" width="14.00390625" style="7" bestFit="1" customWidth="1"/>
    <col min="10" max="10" width="12.421875" style="7" bestFit="1" customWidth="1"/>
    <col min="11" max="16384" width="8.8515625" style="7" customWidth="1"/>
  </cols>
  <sheetData>
    <row r="1" spans="1:6" ht="18.75">
      <c r="A1" s="73" t="s">
        <v>79</v>
      </c>
      <c r="B1" s="73"/>
      <c r="C1" s="73"/>
      <c r="D1" s="73"/>
      <c r="E1" s="73"/>
      <c r="F1" s="73"/>
    </row>
    <row r="2" spans="1:6" ht="18.75">
      <c r="A2" s="73" t="s">
        <v>114</v>
      </c>
      <c r="B2" s="73"/>
      <c r="C2" s="73"/>
      <c r="D2" s="73"/>
      <c r="E2" s="73"/>
      <c r="F2" s="73"/>
    </row>
    <row r="3" ht="15">
      <c r="A3" s="13"/>
    </row>
    <row r="4" spans="1:6" ht="19.5" thickBot="1">
      <c r="A4" s="6"/>
      <c r="F4" s="6" t="s">
        <v>51</v>
      </c>
    </row>
    <row r="5" spans="1:6" ht="18" customHeight="1">
      <c r="A5" s="75" t="s">
        <v>0</v>
      </c>
      <c r="B5" s="71" t="s">
        <v>45</v>
      </c>
      <c r="C5" s="77" t="s">
        <v>46</v>
      </c>
      <c r="D5" s="71" t="s">
        <v>1</v>
      </c>
      <c r="E5" s="71" t="s">
        <v>2</v>
      </c>
      <c r="F5" s="71"/>
    </row>
    <row r="6" spans="1:6" ht="114.75" customHeight="1" thickBot="1">
      <c r="A6" s="76"/>
      <c r="B6" s="72"/>
      <c r="C6" s="78"/>
      <c r="D6" s="72"/>
      <c r="E6" s="20" t="s">
        <v>3</v>
      </c>
      <c r="F6" s="20" t="s">
        <v>4</v>
      </c>
    </row>
    <row r="7" spans="1:6" ht="15.75" thickBot="1">
      <c r="A7" s="26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</row>
    <row r="8" spans="1:6" ht="56.25">
      <c r="A8" s="22" t="s">
        <v>47</v>
      </c>
      <c r="B8" s="23" t="s">
        <v>5</v>
      </c>
      <c r="C8" s="23" t="s">
        <v>5</v>
      </c>
      <c r="D8" s="24">
        <f>E8+F8</f>
        <v>12276248.420000002</v>
      </c>
      <c r="E8" s="24">
        <f>E10</f>
        <v>12276248.420000002</v>
      </c>
      <c r="F8" s="24"/>
    </row>
    <row r="9" spans="1:6" ht="56.25">
      <c r="A9" s="3" t="s">
        <v>48</v>
      </c>
      <c r="B9" s="1" t="s">
        <v>5</v>
      </c>
      <c r="C9" s="1" t="s">
        <v>5</v>
      </c>
      <c r="D9" s="5">
        <f aca="true" t="shared" si="0" ref="D9:D72">E9+F9</f>
        <v>12276248.420000002</v>
      </c>
      <c r="E9" s="5">
        <f>E8+E10-E17+E90</f>
        <v>12276248.420000002</v>
      </c>
      <c r="F9" s="5">
        <f>F8+F10-F17+F90</f>
        <v>0</v>
      </c>
    </row>
    <row r="10" spans="1:6" ht="18.75">
      <c r="A10" s="3" t="s">
        <v>49</v>
      </c>
      <c r="B10" s="1" t="s">
        <v>5</v>
      </c>
      <c r="C10" s="1" t="s">
        <v>5</v>
      </c>
      <c r="D10" s="5">
        <f t="shared" si="0"/>
        <v>12276248.420000002</v>
      </c>
      <c r="E10" s="2">
        <f>E12+E13</f>
        <v>12276248.420000002</v>
      </c>
      <c r="F10" s="2">
        <f>F12+F13+F90</f>
        <v>0</v>
      </c>
    </row>
    <row r="11" spans="1:6" ht="18.75">
      <c r="A11" s="3" t="s">
        <v>6</v>
      </c>
      <c r="B11" s="1"/>
      <c r="C11" s="1"/>
      <c r="D11" s="5"/>
      <c r="E11" s="2"/>
      <c r="F11" s="2"/>
    </row>
    <row r="12" spans="1:6" ht="112.5">
      <c r="A12" s="3" t="s">
        <v>70</v>
      </c>
      <c r="B12" s="1">
        <v>130</v>
      </c>
      <c r="C12" s="1" t="s">
        <v>5</v>
      </c>
      <c r="D12" s="5">
        <f t="shared" si="0"/>
        <v>12276248.420000002</v>
      </c>
      <c r="E12" s="2">
        <v>12276248.420000002</v>
      </c>
      <c r="F12" s="2"/>
    </row>
    <row r="13" spans="1:6" ht="37.5">
      <c r="A13" s="3" t="s">
        <v>50</v>
      </c>
      <c r="B13" s="1" t="s">
        <v>5</v>
      </c>
      <c r="C13" s="1" t="s">
        <v>5</v>
      </c>
      <c r="D13" s="5">
        <f t="shared" si="0"/>
        <v>0</v>
      </c>
      <c r="E13" s="2">
        <f>E15+E16</f>
        <v>0</v>
      </c>
      <c r="F13" s="2">
        <f>F15+F16</f>
        <v>0</v>
      </c>
    </row>
    <row r="14" spans="1:6" ht="18.75">
      <c r="A14" s="3" t="s">
        <v>9</v>
      </c>
      <c r="B14" s="1"/>
      <c r="C14" s="1"/>
      <c r="D14" s="5"/>
      <c r="E14" s="2"/>
      <c r="F14" s="2"/>
    </row>
    <row r="15" spans="1:6" ht="112.5">
      <c r="A15" s="3" t="s">
        <v>71</v>
      </c>
      <c r="B15" s="1">
        <v>510</v>
      </c>
      <c r="C15" s="1" t="s">
        <v>5</v>
      </c>
      <c r="D15" s="5">
        <f t="shared" si="0"/>
        <v>0</v>
      </c>
      <c r="E15" s="2"/>
      <c r="F15" s="2"/>
    </row>
    <row r="16" spans="1:6" ht="131.25">
      <c r="A16" s="3" t="s">
        <v>105</v>
      </c>
      <c r="B16" s="1">
        <v>510</v>
      </c>
      <c r="C16" s="1" t="s">
        <v>5</v>
      </c>
      <c r="D16" s="5">
        <f t="shared" si="0"/>
        <v>0</v>
      </c>
      <c r="E16" s="2"/>
      <c r="F16" s="2"/>
    </row>
    <row r="17" spans="1:6" ht="18.75">
      <c r="A17" s="3" t="s">
        <v>7</v>
      </c>
      <c r="B17" s="1" t="s">
        <v>5</v>
      </c>
      <c r="C17" s="1">
        <v>900</v>
      </c>
      <c r="D17" s="5">
        <f t="shared" si="0"/>
        <v>12276248.420000002</v>
      </c>
      <c r="E17" s="2">
        <f>E19+E77</f>
        <v>12276248.420000002</v>
      </c>
      <c r="F17" s="2">
        <f>F19+F77</f>
        <v>0</v>
      </c>
    </row>
    <row r="18" spans="1:6" ht="18.75">
      <c r="A18" s="3" t="s">
        <v>6</v>
      </c>
      <c r="B18" s="1"/>
      <c r="C18" s="1"/>
      <c r="D18" s="5"/>
      <c r="E18" s="2"/>
      <c r="F18" s="2"/>
    </row>
    <row r="19" spans="1:6" ht="18.75">
      <c r="A19" s="3" t="s">
        <v>8</v>
      </c>
      <c r="B19" s="1" t="s">
        <v>5</v>
      </c>
      <c r="C19" s="1">
        <v>200</v>
      </c>
      <c r="D19" s="5">
        <f t="shared" si="0"/>
        <v>12265890.530000001</v>
      </c>
      <c r="E19" s="2">
        <f>E21+E29+E53+E59</f>
        <v>12265890.530000001</v>
      </c>
      <c r="F19" s="2">
        <f>F21+F29+F53+F59</f>
        <v>0</v>
      </c>
    </row>
    <row r="20" spans="1:6" ht="14.25" customHeight="1">
      <c r="A20" s="3" t="s">
        <v>9</v>
      </c>
      <c r="B20" s="1"/>
      <c r="C20" s="1"/>
      <c r="D20" s="5"/>
      <c r="E20" s="2"/>
      <c r="F20" s="2"/>
    </row>
    <row r="21" spans="1:6" ht="75">
      <c r="A21" s="3" t="s">
        <v>10</v>
      </c>
      <c r="B21" s="1" t="s">
        <v>5</v>
      </c>
      <c r="C21" s="1">
        <v>210</v>
      </c>
      <c r="D21" s="5">
        <f t="shared" si="0"/>
        <v>9912238.600000001</v>
      </c>
      <c r="E21" s="2">
        <f>E23+E24+E25+E26</f>
        <v>9912238.600000001</v>
      </c>
      <c r="F21" s="2">
        <f>F23+F24+F25+F26</f>
        <v>0</v>
      </c>
    </row>
    <row r="22" spans="1:6" ht="18.75">
      <c r="A22" s="3" t="s">
        <v>9</v>
      </c>
      <c r="B22" s="1"/>
      <c r="C22" s="1"/>
      <c r="D22" s="5"/>
      <c r="E22" s="2"/>
      <c r="F22" s="2"/>
    </row>
    <row r="23" spans="1:6" ht="18.75">
      <c r="A23" s="3" t="s">
        <v>11</v>
      </c>
      <c r="B23" s="1">
        <v>111</v>
      </c>
      <c r="C23" s="1">
        <v>211</v>
      </c>
      <c r="D23" s="5">
        <f t="shared" si="0"/>
        <v>7589891.4</v>
      </c>
      <c r="E23" s="2">
        <v>7589891.4</v>
      </c>
      <c r="F23" s="2"/>
    </row>
    <row r="24" spans="1:6" ht="75">
      <c r="A24" s="3" t="s">
        <v>12</v>
      </c>
      <c r="B24" s="1">
        <v>112</v>
      </c>
      <c r="C24" s="1">
        <v>212</v>
      </c>
      <c r="D24" s="5">
        <f t="shared" si="0"/>
        <v>0</v>
      </c>
      <c r="E24" s="2">
        <v>0</v>
      </c>
      <c r="F24" s="2"/>
    </row>
    <row r="25" spans="1:6" ht="56.25">
      <c r="A25" s="3" t="s">
        <v>13</v>
      </c>
      <c r="B25" s="1">
        <v>119</v>
      </c>
      <c r="C25" s="1">
        <v>213</v>
      </c>
      <c r="D25" s="5">
        <f t="shared" si="0"/>
        <v>2322347.2</v>
      </c>
      <c r="E25" s="2">
        <v>2322347.2</v>
      </c>
      <c r="F25" s="2"/>
    </row>
    <row r="26" spans="1:6" ht="75">
      <c r="A26" s="3" t="s">
        <v>87</v>
      </c>
      <c r="B26" s="1" t="s">
        <v>5</v>
      </c>
      <c r="C26" s="1">
        <v>214</v>
      </c>
      <c r="D26" s="5">
        <f>E26+F26</f>
        <v>0</v>
      </c>
      <c r="E26" s="2">
        <f>E27+E28</f>
        <v>0</v>
      </c>
      <c r="F26" s="2">
        <f>F27+F28</f>
        <v>0</v>
      </c>
    </row>
    <row r="27" spans="1:6" ht="18.75">
      <c r="A27" s="69" t="s">
        <v>6</v>
      </c>
      <c r="B27" s="1">
        <v>112</v>
      </c>
      <c r="C27" s="1">
        <v>214</v>
      </c>
      <c r="D27" s="5">
        <f t="shared" si="0"/>
        <v>0</v>
      </c>
      <c r="E27" s="2"/>
      <c r="F27" s="2"/>
    </row>
    <row r="28" spans="1:6" ht="18.75">
      <c r="A28" s="70"/>
      <c r="B28" s="1">
        <v>244</v>
      </c>
      <c r="C28" s="1">
        <v>214</v>
      </c>
      <c r="D28" s="5">
        <v>0</v>
      </c>
      <c r="E28" s="2"/>
      <c r="F28" s="2"/>
    </row>
    <row r="29" spans="1:8" ht="37.5">
      <c r="A29" s="3" t="s">
        <v>14</v>
      </c>
      <c r="B29" s="1" t="s">
        <v>5</v>
      </c>
      <c r="C29" s="1">
        <v>220</v>
      </c>
      <c r="D29" s="5">
        <f t="shared" si="0"/>
        <v>1359895.93</v>
      </c>
      <c r="E29" s="2">
        <f>E31+E32+E35+E42+E43+E46+E52</f>
        <v>1359895.93</v>
      </c>
      <c r="F29" s="2">
        <f>F31+F32+F35+F42+F43+F46+F52</f>
        <v>0</v>
      </c>
      <c r="H29" s="30"/>
    </row>
    <row r="30" spans="1:6" ht="18.75">
      <c r="A30" s="3" t="s">
        <v>9</v>
      </c>
      <c r="B30" s="1"/>
      <c r="C30" s="1"/>
      <c r="D30" s="5"/>
      <c r="E30" s="2"/>
      <c r="F30" s="2"/>
    </row>
    <row r="31" spans="1:6" ht="21.75" customHeight="1">
      <c r="A31" s="3" t="s">
        <v>15</v>
      </c>
      <c r="B31" s="1">
        <v>244</v>
      </c>
      <c r="C31" s="1">
        <v>221</v>
      </c>
      <c r="D31" s="5">
        <f t="shared" si="0"/>
        <v>30000</v>
      </c>
      <c r="E31" s="2">
        <v>30000</v>
      </c>
      <c r="F31" s="2"/>
    </row>
    <row r="32" spans="1:6" ht="37.5">
      <c r="A32" s="3" t="s">
        <v>16</v>
      </c>
      <c r="B32" s="1" t="s">
        <v>5</v>
      </c>
      <c r="C32" s="1">
        <v>222</v>
      </c>
      <c r="D32" s="5">
        <f t="shared" si="0"/>
        <v>0</v>
      </c>
      <c r="E32" s="2">
        <f>E33+E34</f>
        <v>0</v>
      </c>
      <c r="F32" s="2">
        <f>F33+F34</f>
        <v>0</v>
      </c>
    </row>
    <row r="33" spans="1:6" ht="18.75">
      <c r="A33" s="68" t="s">
        <v>6</v>
      </c>
      <c r="B33" s="1">
        <v>112</v>
      </c>
      <c r="C33" s="1">
        <v>222</v>
      </c>
      <c r="D33" s="5">
        <f t="shared" si="0"/>
        <v>0</v>
      </c>
      <c r="E33" s="2"/>
      <c r="F33" s="2"/>
    </row>
    <row r="34" spans="1:6" ht="18.75">
      <c r="A34" s="68"/>
      <c r="B34" s="1">
        <v>244</v>
      </c>
      <c r="C34" s="1">
        <v>222</v>
      </c>
      <c r="D34" s="5">
        <f t="shared" si="0"/>
        <v>0</v>
      </c>
      <c r="E34" s="2"/>
      <c r="F34" s="2"/>
    </row>
    <row r="35" spans="1:6" ht="37.5">
      <c r="A35" s="3" t="s">
        <v>17</v>
      </c>
      <c r="B35" s="1" t="s">
        <v>5</v>
      </c>
      <c r="C35" s="1">
        <v>223</v>
      </c>
      <c r="D35" s="5">
        <f t="shared" si="0"/>
        <v>773240</v>
      </c>
      <c r="E35" s="2">
        <f>E37+E38+E39+E40+E41</f>
        <v>773240</v>
      </c>
      <c r="F35" s="2">
        <f>F37+F38+F39+F40+F41</f>
        <v>0</v>
      </c>
    </row>
    <row r="36" spans="1:6" ht="22.5" customHeight="1">
      <c r="A36" s="3" t="s">
        <v>6</v>
      </c>
      <c r="B36" s="1"/>
      <c r="C36" s="1"/>
      <c r="D36" s="5"/>
      <c r="E36" s="2"/>
      <c r="F36" s="2"/>
    </row>
    <row r="37" spans="1:6" ht="56.25">
      <c r="A37" s="3" t="s">
        <v>18</v>
      </c>
      <c r="B37" s="1">
        <v>244</v>
      </c>
      <c r="C37" s="1">
        <v>223</v>
      </c>
      <c r="D37" s="5">
        <f t="shared" si="0"/>
        <v>557280</v>
      </c>
      <c r="E37" s="2">
        <v>557280</v>
      </c>
      <c r="F37" s="2"/>
    </row>
    <row r="38" spans="1:6" ht="37.5">
      <c r="A38" s="3" t="s">
        <v>19</v>
      </c>
      <c r="B38" s="1">
        <v>244</v>
      </c>
      <c r="C38" s="1">
        <v>223</v>
      </c>
      <c r="D38" s="5">
        <f t="shared" si="0"/>
        <v>0</v>
      </c>
      <c r="E38" s="2">
        <v>0</v>
      </c>
      <c r="F38" s="2"/>
    </row>
    <row r="39" spans="1:6" ht="56.25">
      <c r="A39" s="3" t="s">
        <v>20</v>
      </c>
      <c r="B39" s="1">
        <v>244</v>
      </c>
      <c r="C39" s="1">
        <v>223</v>
      </c>
      <c r="D39" s="5">
        <f t="shared" si="0"/>
        <v>180930</v>
      </c>
      <c r="E39" s="2">
        <v>180930</v>
      </c>
      <c r="F39" s="2"/>
    </row>
    <row r="40" spans="1:6" ht="75">
      <c r="A40" s="3" t="s">
        <v>21</v>
      </c>
      <c r="B40" s="1">
        <v>244</v>
      </c>
      <c r="C40" s="1">
        <v>223</v>
      </c>
      <c r="D40" s="5">
        <f t="shared" si="0"/>
        <v>15030</v>
      </c>
      <c r="E40" s="2">
        <v>15030</v>
      </c>
      <c r="F40" s="2"/>
    </row>
    <row r="41" spans="1:6" ht="56.25">
      <c r="A41" s="3" t="s">
        <v>22</v>
      </c>
      <c r="B41" s="1">
        <v>244</v>
      </c>
      <c r="C41" s="1">
        <v>223</v>
      </c>
      <c r="D41" s="5">
        <f t="shared" si="0"/>
        <v>20000</v>
      </c>
      <c r="E41" s="2">
        <v>20000</v>
      </c>
      <c r="F41" s="2"/>
    </row>
    <row r="42" spans="1:6" ht="143.25" customHeight="1">
      <c r="A42" s="3" t="s">
        <v>23</v>
      </c>
      <c r="B42" s="1">
        <v>244</v>
      </c>
      <c r="C42" s="1">
        <v>224</v>
      </c>
      <c r="D42" s="5">
        <f t="shared" si="0"/>
        <v>0</v>
      </c>
      <c r="E42" s="2"/>
      <c r="F42" s="2"/>
    </row>
    <row r="43" spans="1:6" ht="56.25">
      <c r="A43" s="3" t="s">
        <v>24</v>
      </c>
      <c r="B43" s="1" t="s">
        <v>5</v>
      </c>
      <c r="C43" s="1">
        <v>225</v>
      </c>
      <c r="D43" s="2">
        <f>D44+D45</f>
        <v>240112.02</v>
      </c>
      <c r="E43" s="2">
        <f>E44+E45</f>
        <v>240112.02</v>
      </c>
      <c r="F43" s="2">
        <f>F44+F45</f>
        <v>0</v>
      </c>
    </row>
    <row r="44" spans="1:6" ht="18.75">
      <c r="A44" s="68" t="s">
        <v>6</v>
      </c>
      <c r="B44" s="1">
        <v>243</v>
      </c>
      <c r="C44" s="1">
        <v>225</v>
      </c>
      <c r="D44" s="5">
        <f t="shared" si="0"/>
        <v>0</v>
      </c>
      <c r="E44" s="2"/>
      <c r="F44" s="2"/>
    </row>
    <row r="45" spans="1:6" ht="18.75">
      <c r="A45" s="68"/>
      <c r="B45" s="1">
        <v>244</v>
      </c>
      <c r="C45" s="1">
        <v>225</v>
      </c>
      <c r="D45" s="5">
        <f t="shared" si="0"/>
        <v>240112.02</v>
      </c>
      <c r="E45" s="2">
        <v>240112.02</v>
      </c>
      <c r="F45" s="2"/>
    </row>
    <row r="46" spans="1:6" ht="37.5">
      <c r="A46" s="3" t="s">
        <v>58</v>
      </c>
      <c r="B46" s="1" t="s">
        <v>5</v>
      </c>
      <c r="C46" s="1">
        <v>226</v>
      </c>
      <c r="D46" s="5">
        <f t="shared" si="0"/>
        <v>316543.91</v>
      </c>
      <c r="E46" s="2">
        <f>E47+E48+E50+E51+E49</f>
        <v>316543.91</v>
      </c>
      <c r="F46" s="2">
        <f>F47+F48+F50+F51+F49</f>
        <v>0</v>
      </c>
    </row>
    <row r="47" spans="1:6" ht="18.75">
      <c r="A47" s="68" t="s">
        <v>6</v>
      </c>
      <c r="B47" s="1">
        <v>112</v>
      </c>
      <c r="C47" s="1">
        <v>226</v>
      </c>
      <c r="D47" s="5">
        <f t="shared" si="0"/>
        <v>0</v>
      </c>
      <c r="E47" s="2"/>
      <c r="F47" s="2"/>
    </row>
    <row r="48" spans="1:6" ht="18.75">
      <c r="A48" s="68"/>
      <c r="B48" s="1">
        <v>113</v>
      </c>
      <c r="C48" s="1">
        <v>226</v>
      </c>
      <c r="D48" s="5">
        <f t="shared" si="0"/>
        <v>0</v>
      </c>
      <c r="E48" s="2"/>
      <c r="F48" s="2"/>
    </row>
    <row r="49" spans="1:6" ht="18.75">
      <c r="A49" s="68"/>
      <c r="B49" s="1">
        <v>119</v>
      </c>
      <c r="C49" s="1">
        <v>226</v>
      </c>
      <c r="D49" s="5">
        <f t="shared" si="0"/>
        <v>0</v>
      </c>
      <c r="E49" s="2"/>
      <c r="F49" s="2"/>
    </row>
    <row r="50" spans="1:6" ht="18.75">
      <c r="A50" s="68"/>
      <c r="B50" s="1">
        <v>243</v>
      </c>
      <c r="C50" s="1">
        <v>226</v>
      </c>
      <c r="D50" s="5">
        <f t="shared" si="0"/>
        <v>0</v>
      </c>
      <c r="E50" s="2"/>
      <c r="F50" s="2"/>
    </row>
    <row r="51" spans="1:6" ht="18.75">
      <c r="A51" s="68"/>
      <c r="B51" s="1">
        <v>244</v>
      </c>
      <c r="C51" s="1">
        <v>226</v>
      </c>
      <c r="D51" s="5">
        <f t="shared" si="0"/>
        <v>316543.91</v>
      </c>
      <c r="E51" s="2">
        <v>316543.91</v>
      </c>
      <c r="F51" s="2"/>
    </row>
    <row r="52" spans="1:6" ht="18.75">
      <c r="A52" s="3" t="s">
        <v>25</v>
      </c>
      <c r="B52" s="1">
        <v>244</v>
      </c>
      <c r="C52" s="1">
        <v>227</v>
      </c>
      <c r="D52" s="5">
        <f t="shared" si="0"/>
        <v>0</v>
      </c>
      <c r="E52" s="2"/>
      <c r="F52" s="2"/>
    </row>
    <row r="53" spans="1:6" ht="37.5">
      <c r="A53" s="3" t="s">
        <v>26</v>
      </c>
      <c r="B53" s="1" t="s">
        <v>5</v>
      </c>
      <c r="C53" s="1">
        <v>260</v>
      </c>
      <c r="D53" s="5">
        <f t="shared" si="0"/>
        <v>100000</v>
      </c>
      <c r="E53" s="2">
        <f>E54+E55+E58</f>
        <v>100000</v>
      </c>
      <c r="F53" s="2">
        <f>F54+F55+F58</f>
        <v>0</v>
      </c>
    </row>
    <row r="54" spans="1:6" ht="93.75">
      <c r="A54" s="3" t="s">
        <v>27</v>
      </c>
      <c r="B54" s="1">
        <v>321</v>
      </c>
      <c r="C54" s="1">
        <v>264</v>
      </c>
      <c r="D54" s="5">
        <f t="shared" si="0"/>
        <v>0</v>
      </c>
      <c r="E54" s="2"/>
      <c r="F54" s="2"/>
    </row>
    <row r="55" spans="1:6" ht="93.75">
      <c r="A55" s="3" t="s">
        <v>28</v>
      </c>
      <c r="B55" s="1" t="s">
        <v>5</v>
      </c>
      <c r="C55" s="1">
        <v>266</v>
      </c>
      <c r="D55" s="5">
        <f t="shared" si="0"/>
        <v>100000</v>
      </c>
      <c r="E55" s="2">
        <f>E56+E57</f>
        <v>100000</v>
      </c>
      <c r="F55" s="2">
        <f>F56+F57</f>
        <v>0</v>
      </c>
    </row>
    <row r="56" spans="1:6" ht="18.75">
      <c r="A56" s="68" t="s">
        <v>6</v>
      </c>
      <c r="B56" s="1">
        <v>111</v>
      </c>
      <c r="C56" s="1">
        <v>266</v>
      </c>
      <c r="D56" s="5">
        <f t="shared" si="0"/>
        <v>100000</v>
      </c>
      <c r="E56" s="2">
        <v>100000</v>
      </c>
      <c r="F56" s="2"/>
    </row>
    <row r="57" spans="1:6" ht="18.75">
      <c r="A57" s="68"/>
      <c r="B57" s="1">
        <v>112</v>
      </c>
      <c r="C57" s="1">
        <v>266</v>
      </c>
      <c r="D57" s="5">
        <f t="shared" si="0"/>
        <v>0</v>
      </c>
      <c r="E57" s="2"/>
      <c r="F57" s="2"/>
    </row>
    <row r="58" spans="1:6" ht="75">
      <c r="A58" s="3" t="s">
        <v>29</v>
      </c>
      <c r="B58" s="1">
        <v>112</v>
      </c>
      <c r="C58" s="1">
        <v>267</v>
      </c>
      <c r="D58" s="5">
        <f t="shared" si="0"/>
        <v>0</v>
      </c>
      <c r="E58" s="2"/>
      <c r="F58" s="2"/>
    </row>
    <row r="59" spans="1:6" ht="18.75">
      <c r="A59" s="3" t="s">
        <v>30</v>
      </c>
      <c r="B59" s="1" t="s">
        <v>5</v>
      </c>
      <c r="C59" s="1">
        <v>290</v>
      </c>
      <c r="D59" s="5">
        <f t="shared" si="0"/>
        <v>893756</v>
      </c>
      <c r="E59" s="2">
        <f>E61+E65+E66+E67+E68+E74</f>
        <v>893756</v>
      </c>
      <c r="F59" s="2">
        <f>F61+F65+F66+F67+F68+F74</f>
        <v>0</v>
      </c>
    </row>
    <row r="60" spans="1:6" ht="18.75">
      <c r="A60" s="3" t="s">
        <v>9</v>
      </c>
      <c r="B60" s="1"/>
      <c r="C60" s="1"/>
      <c r="D60" s="5">
        <f t="shared" si="0"/>
        <v>0</v>
      </c>
      <c r="E60" s="2"/>
      <c r="F60" s="2"/>
    </row>
    <row r="61" spans="1:6" ht="37.5">
      <c r="A61" s="3" t="s">
        <v>31</v>
      </c>
      <c r="B61" s="1" t="s">
        <v>5</v>
      </c>
      <c r="C61" s="1">
        <v>291</v>
      </c>
      <c r="D61" s="5">
        <f t="shared" si="0"/>
        <v>893756</v>
      </c>
      <c r="E61" s="2">
        <f>E62+E63+E64</f>
        <v>893756</v>
      </c>
      <c r="F61" s="2">
        <f>F62+F63+F64</f>
        <v>0</v>
      </c>
    </row>
    <row r="62" spans="1:6" ht="18.75">
      <c r="A62" s="68" t="s">
        <v>6</v>
      </c>
      <c r="B62" s="1">
        <v>851</v>
      </c>
      <c r="C62" s="1">
        <v>291</v>
      </c>
      <c r="D62" s="5">
        <f t="shared" si="0"/>
        <v>888756</v>
      </c>
      <c r="E62" s="2">
        <v>888756</v>
      </c>
      <c r="F62" s="2"/>
    </row>
    <row r="63" spans="1:6" ht="18.75">
      <c r="A63" s="68"/>
      <c r="B63" s="1">
        <v>852</v>
      </c>
      <c r="C63" s="1">
        <v>291</v>
      </c>
      <c r="D63" s="5">
        <f t="shared" si="0"/>
        <v>0</v>
      </c>
      <c r="E63" s="2"/>
      <c r="F63" s="2"/>
    </row>
    <row r="64" spans="1:6" ht="18.75">
      <c r="A64" s="68"/>
      <c r="B64" s="1">
        <v>853</v>
      </c>
      <c r="C64" s="1">
        <v>291</v>
      </c>
      <c r="D64" s="5">
        <f t="shared" si="0"/>
        <v>5000</v>
      </c>
      <c r="E64" s="2">
        <v>5000</v>
      </c>
      <c r="F64" s="2"/>
    </row>
    <row r="65" spans="1:6" ht="112.5">
      <c r="A65" s="3" t="s">
        <v>32</v>
      </c>
      <c r="B65" s="1">
        <v>853</v>
      </c>
      <c r="C65" s="1">
        <v>292</v>
      </c>
      <c r="D65" s="5">
        <f t="shared" si="0"/>
        <v>0</v>
      </c>
      <c r="E65" s="2"/>
      <c r="F65" s="2">
        <v>0</v>
      </c>
    </row>
    <row r="66" spans="1:6" ht="131.25">
      <c r="A66" s="3" t="s">
        <v>33</v>
      </c>
      <c r="B66" s="1">
        <v>853</v>
      </c>
      <c r="C66" s="1">
        <v>293</v>
      </c>
      <c r="D66" s="5">
        <f t="shared" si="0"/>
        <v>0</v>
      </c>
      <c r="E66" s="2"/>
      <c r="F66" s="2">
        <v>0</v>
      </c>
    </row>
    <row r="67" spans="1:6" ht="57" customHeight="1">
      <c r="A67" s="3" t="s">
        <v>74</v>
      </c>
      <c r="B67" s="1">
        <v>853</v>
      </c>
      <c r="C67" s="1">
        <v>295</v>
      </c>
      <c r="D67" s="5">
        <f t="shared" si="0"/>
        <v>0</v>
      </c>
      <c r="E67" s="2"/>
      <c r="F67" s="2">
        <v>0</v>
      </c>
    </row>
    <row r="68" spans="1:6" ht="56.25">
      <c r="A68" s="3" t="s">
        <v>34</v>
      </c>
      <c r="B68" s="1" t="s">
        <v>5</v>
      </c>
      <c r="C68" s="1">
        <v>296</v>
      </c>
      <c r="D68" s="5">
        <f t="shared" si="0"/>
        <v>0</v>
      </c>
      <c r="E68" s="2">
        <f>E69+E70+E71+E72+E73</f>
        <v>0</v>
      </c>
      <c r="F68" s="2">
        <f>F69+F70+F71+F72+F73</f>
        <v>0</v>
      </c>
    </row>
    <row r="69" spans="1:6" ht="18.75">
      <c r="A69" s="68" t="s">
        <v>6</v>
      </c>
      <c r="B69" s="1">
        <v>244</v>
      </c>
      <c r="C69" s="1">
        <v>296</v>
      </c>
      <c r="D69" s="5">
        <f t="shared" si="0"/>
        <v>0</v>
      </c>
      <c r="E69" s="2"/>
      <c r="F69" s="2"/>
    </row>
    <row r="70" spans="1:6" ht="18.75">
      <c r="A70" s="68"/>
      <c r="B70" s="1">
        <v>340</v>
      </c>
      <c r="C70" s="1">
        <v>296</v>
      </c>
      <c r="D70" s="5">
        <f t="shared" si="0"/>
        <v>0</v>
      </c>
      <c r="E70" s="2"/>
      <c r="F70" s="2"/>
    </row>
    <row r="71" spans="1:6" ht="18.75">
      <c r="A71" s="68"/>
      <c r="B71" s="1">
        <v>350</v>
      </c>
      <c r="C71" s="1">
        <v>296</v>
      </c>
      <c r="D71" s="5">
        <f t="shared" si="0"/>
        <v>0</v>
      </c>
      <c r="E71" s="2"/>
      <c r="F71" s="2"/>
    </row>
    <row r="72" spans="1:6" ht="18.75">
      <c r="A72" s="68"/>
      <c r="B72" s="1">
        <v>360</v>
      </c>
      <c r="C72" s="1">
        <v>296</v>
      </c>
      <c r="D72" s="5">
        <f t="shared" si="0"/>
        <v>0</v>
      </c>
      <c r="E72" s="2"/>
      <c r="F72" s="2"/>
    </row>
    <row r="73" spans="1:6" ht="18.75">
      <c r="A73" s="68"/>
      <c r="B73" s="1">
        <v>853</v>
      </c>
      <c r="C73" s="1">
        <v>296</v>
      </c>
      <c r="D73" s="5">
        <f aca="true" t="shared" si="1" ref="D73:D94">E73+F73</f>
        <v>0</v>
      </c>
      <c r="E73" s="2"/>
      <c r="F73" s="2"/>
    </row>
    <row r="74" spans="1:6" ht="56.25">
      <c r="A74" s="3" t="s">
        <v>35</v>
      </c>
      <c r="B74" s="1" t="s">
        <v>5</v>
      </c>
      <c r="C74" s="1">
        <v>297</v>
      </c>
      <c r="D74" s="5">
        <f t="shared" si="1"/>
        <v>0</v>
      </c>
      <c r="E74" s="2">
        <f>E75+E76</f>
        <v>0</v>
      </c>
      <c r="F74" s="2">
        <f>F75+F76</f>
        <v>0</v>
      </c>
    </row>
    <row r="75" spans="1:6" ht="18.75">
      <c r="A75" s="68" t="s">
        <v>6</v>
      </c>
      <c r="B75" s="1">
        <v>244</v>
      </c>
      <c r="C75" s="1">
        <v>297</v>
      </c>
      <c r="D75" s="5">
        <f t="shared" si="1"/>
        <v>0</v>
      </c>
      <c r="E75" s="2"/>
      <c r="F75" s="2"/>
    </row>
    <row r="76" spans="1:6" ht="18.75">
      <c r="A76" s="68"/>
      <c r="B76" s="1">
        <v>853</v>
      </c>
      <c r="C76" s="1">
        <v>297</v>
      </c>
      <c r="D76" s="5">
        <f t="shared" si="1"/>
        <v>0</v>
      </c>
      <c r="E76" s="2"/>
      <c r="F76" s="2"/>
    </row>
    <row r="77" spans="1:6" ht="56.25">
      <c r="A77" s="3" t="s">
        <v>59</v>
      </c>
      <c r="B77" s="1" t="s">
        <v>5</v>
      </c>
      <c r="C77" s="1">
        <v>300</v>
      </c>
      <c r="D77" s="5">
        <f t="shared" si="1"/>
        <v>10357.89</v>
      </c>
      <c r="E77" s="2">
        <f>E79+E81+E80</f>
        <v>10357.89</v>
      </c>
      <c r="F77" s="2">
        <f>F79+F81+F80</f>
        <v>0</v>
      </c>
    </row>
    <row r="78" spans="1:6" ht="14.25" customHeight="1">
      <c r="A78" s="3" t="s">
        <v>9</v>
      </c>
      <c r="B78" s="1"/>
      <c r="C78" s="1"/>
      <c r="D78" s="5"/>
      <c r="E78" s="2"/>
      <c r="F78" s="2"/>
    </row>
    <row r="79" spans="1:6" ht="56.25">
      <c r="A79" s="3" t="s">
        <v>36</v>
      </c>
      <c r="B79" s="1">
        <v>244</v>
      </c>
      <c r="C79" s="1">
        <v>310</v>
      </c>
      <c r="D79" s="5">
        <f t="shared" si="1"/>
        <v>0</v>
      </c>
      <c r="E79" s="2"/>
      <c r="F79" s="2"/>
    </row>
    <row r="80" spans="1:6" ht="75">
      <c r="A80" s="3" t="s">
        <v>68</v>
      </c>
      <c r="B80" s="1">
        <v>244</v>
      </c>
      <c r="C80" s="1">
        <v>320</v>
      </c>
      <c r="D80" s="5">
        <f t="shared" si="1"/>
        <v>0</v>
      </c>
      <c r="E80" s="2"/>
      <c r="F80" s="2"/>
    </row>
    <row r="81" spans="1:6" ht="75">
      <c r="A81" s="3" t="s">
        <v>60</v>
      </c>
      <c r="B81" s="1" t="s">
        <v>5</v>
      </c>
      <c r="C81" s="1">
        <v>340</v>
      </c>
      <c r="D81" s="5">
        <f t="shared" si="1"/>
        <v>10357.89</v>
      </c>
      <c r="E81" s="2">
        <f>E83+E84+E85+E86+E87+E88+E89</f>
        <v>10357.89</v>
      </c>
      <c r="F81" s="2">
        <f>F83+F84+F85+F86+F87+F88+F89</f>
        <v>0</v>
      </c>
    </row>
    <row r="82" spans="1:6" ht="18.75">
      <c r="A82" s="3" t="s">
        <v>6</v>
      </c>
      <c r="B82" s="1"/>
      <c r="C82" s="1"/>
      <c r="D82" s="5"/>
      <c r="E82" s="2"/>
      <c r="F82" s="2"/>
    </row>
    <row r="83" spans="1:6" ht="131.25">
      <c r="A83" s="3" t="s">
        <v>37</v>
      </c>
      <c r="B83" s="1">
        <v>244</v>
      </c>
      <c r="C83" s="1">
        <v>341</v>
      </c>
      <c r="D83" s="5">
        <f t="shared" si="1"/>
        <v>0</v>
      </c>
      <c r="E83" s="2"/>
      <c r="F83" s="2"/>
    </row>
    <row r="84" spans="1:6" ht="56.25">
      <c r="A84" s="3" t="s">
        <v>38</v>
      </c>
      <c r="B84" s="1">
        <v>244</v>
      </c>
      <c r="C84" s="1">
        <v>342</v>
      </c>
      <c r="D84" s="5">
        <f t="shared" si="1"/>
        <v>0</v>
      </c>
      <c r="E84" s="2"/>
      <c r="F84" s="2"/>
    </row>
    <row r="85" spans="1:6" ht="75">
      <c r="A85" s="3" t="s">
        <v>39</v>
      </c>
      <c r="B85" s="1">
        <v>244</v>
      </c>
      <c r="C85" s="1">
        <v>343</v>
      </c>
      <c r="D85" s="5">
        <f t="shared" si="1"/>
        <v>0</v>
      </c>
      <c r="E85" s="2"/>
      <c r="F85" s="2"/>
    </row>
    <row r="86" spans="1:6" ht="75">
      <c r="A86" s="3" t="s">
        <v>40</v>
      </c>
      <c r="B86" s="1">
        <v>244</v>
      </c>
      <c r="C86" s="1">
        <v>344</v>
      </c>
      <c r="D86" s="5">
        <f t="shared" si="1"/>
        <v>0</v>
      </c>
      <c r="E86" s="2"/>
      <c r="F86" s="2"/>
    </row>
    <row r="87" spans="1:6" ht="56.25">
      <c r="A87" s="3" t="s">
        <v>41</v>
      </c>
      <c r="B87" s="1">
        <v>244</v>
      </c>
      <c r="C87" s="1">
        <v>345</v>
      </c>
      <c r="D87" s="5">
        <f t="shared" si="1"/>
        <v>0</v>
      </c>
      <c r="E87" s="2"/>
      <c r="F87" s="2"/>
    </row>
    <row r="88" spans="1:6" ht="75">
      <c r="A88" s="3" t="s">
        <v>42</v>
      </c>
      <c r="B88" s="1">
        <v>244</v>
      </c>
      <c r="C88" s="1">
        <v>346</v>
      </c>
      <c r="D88" s="5">
        <f t="shared" si="1"/>
        <v>10357.89</v>
      </c>
      <c r="E88" s="2">
        <v>10357.89</v>
      </c>
      <c r="F88" s="2"/>
    </row>
    <row r="89" spans="1:6" ht="112.5">
      <c r="A89" s="3" t="s">
        <v>43</v>
      </c>
      <c r="B89" s="1">
        <v>244</v>
      </c>
      <c r="C89" s="1">
        <v>349</v>
      </c>
      <c r="D89" s="5">
        <f t="shared" si="1"/>
        <v>0</v>
      </c>
      <c r="E89" s="2"/>
      <c r="F89" s="2"/>
    </row>
    <row r="90" spans="1:6" ht="56.25">
      <c r="A90" s="3" t="s">
        <v>67</v>
      </c>
      <c r="B90" s="1" t="s">
        <v>5</v>
      </c>
      <c r="C90" s="1" t="s">
        <v>5</v>
      </c>
      <c r="D90" s="5">
        <f t="shared" si="1"/>
        <v>0</v>
      </c>
      <c r="E90" s="2">
        <f>E92+E93+E94</f>
        <v>0</v>
      </c>
      <c r="F90" s="2">
        <f>F92+F93+F94</f>
        <v>0</v>
      </c>
    </row>
    <row r="91" spans="1:6" ht="18.75">
      <c r="A91" s="3" t="s">
        <v>6</v>
      </c>
      <c r="B91" s="1"/>
      <c r="C91" s="1"/>
      <c r="D91" s="5"/>
      <c r="E91" s="2"/>
      <c r="F91" s="2"/>
    </row>
    <row r="92" spans="1:6" ht="24.75" customHeight="1">
      <c r="A92" s="3" t="s">
        <v>80</v>
      </c>
      <c r="B92" s="1">
        <v>180</v>
      </c>
      <c r="C92" s="1" t="s">
        <v>5</v>
      </c>
      <c r="D92" s="5">
        <f t="shared" si="1"/>
        <v>0</v>
      </c>
      <c r="E92" s="2"/>
      <c r="F92" s="2"/>
    </row>
    <row r="93" spans="1:6" ht="56.25">
      <c r="A93" s="3" t="s">
        <v>81</v>
      </c>
      <c r="B93" s="1">
        <v>180</v>
      </c>
      <c r="C93" s="1" t="s">
        <v>5</v>
      </c>
      <c r="D93" s="5">
        <f t="shared" si="1"/>
        <v>0</v>
      </c>
      <c r="E93" s="2"/>
      <c r="F93" s="2"/>
    </row>
    <row r="94" spans="1:6" ht="38.25" thickBot="1">
      <c r="A94" s="15" t="s">
        <v>82</v>
      </c>
      <c r="B94" s="16">
        <v>180</v>
      </c>
      <c r="C94" s="16" t="s">
        <v>5</v>
      </c>
      <c r="D94" s="17">
        <f t="shared" si="1"/>
        <v>0</v>
      </c>
      <c r="E94" s="18"/>
      <c r="F94" s="18"/>
    </row>
    <row r="95" spans="1:6" ht="18" customHeight="1">
      <c r="A95" s="10"/>
      <c r="B95" s="11"/>
      <c r="C95" s="11"/>
      <c r="D95" s="19"/>
      <c r="E95" s="19"/>
      <c r="F95" s="19"/>
    </row>
    <row r="96" ht="15">
      <c r="A96" s="9"/>
    </row>
    <row r="97" spans="1:6" ht="37.5">
      <c r="A97" s="12" t="s">
        <v>52</v>
      </c>
      <c r="B97" s="74"/>
      <c r="C97" s="74"/>
      <c r="D97" s="8"/>
      <c r="E97" s="74" t="s">
        <v>106</v>
      </c>
      <c r="F97" s="74"/>
    </row>
    <row r="98" spans="1:6" ht="18.75">
      <c r="A98" s="12"/>
      <c r="B98" s="79" t="s">
        <v>53</v>
      </c>
      <c r="C98" s="79"/>
      <c r="D98" s="8"/>
      <c r="E98" s="79" t="s">
        <v>54</v>
      </c>
      <c r="F98" s="79"/>
    </row>
    <row r="99" spans="1:6" ht="18.75">
      <c r="A99" s="12"/>
      <c r="B99" s="8"/>
      <c r="C99" s="8"/>
      <c r="D99" s="8"/>
      <c r="E99" s="8"/>
      <c r="F99" s="8"/>
    </row>
    <row r="100" spans="1:6" ht="37.5">
      <c r="A100" s="12" t="s">
        <v>55</v>
      </c>
      <c r="B100" s="74"/>
      <c r="C100" s="74"/>
      <c r="D100" s="8"/>
      <c r="E100" s="74" t="s">
        <v>107</v>
      </c>
      <c r="F100" s="74"/>
    </row>
    <row r="101" spans="1:6" ht="18.75">
      <c r="A101" s="12"/>
      <c r="B101" s="79" t="s">
        <v>53</v>
      </c>
      <c r="C101" s="79"/>
      <c r="D101" s="8"/>
      <c r="E101" s="79" t="s">
        <v>54</v>
      </c>
      <c r="F101" s="79"/>
    </row>
    <row r="102" spans="1:6" ht="18.75">
      <c r="A102" s="12"/>
      <c r="B102" s="29"/>
      <c r="C102" s="29"/>
      <c r="D102" s="8"/>
      <c r="E102" s="29"/>
      <c r="F102" s="29"/>
    </row>
    <row r="103" spans="1:6" ht="18.75">
      <c r="A103" s="12" t="s">
        <v>56</v>
      </c>
      <c r="B103" s="74"/>
      <c r="C103" s="74"/>
      <c r="D103" s="8"/>
      <c r="E103" s="74" t="s">
        <v>107</v>
      </c>
      <c r="F103" s="74"/>
    </row>
    <row r="104" spans="1:6" ht="18.75">
      <c r="A104" s="12"/>
      <c r="B104" s="79" t="s">
        <v>53</v>
      </c>
      <c r="C104" s="79"/>
      <c r="D104" s="8"/>
      <c r="E104" s="79" t="s">
        <v>54</v>
      </c>
      <c r="F104" s="79"/>
    </row>
    <row r="105" spans="1:6" ht="18.75">
      <c r="A105" s="12" t="s">
        <v>112</v>
      </c>
      <c r="B105" s="8"/>
      <c r="C105" s="8"/>
      <c r="D105" s="8"/>
      <c r="E105" s="8"/>
      <c r="F105" s="8"/>
    </row>
    <row r="106" spans="1:6" ht="18.75">
      <c r="A106" s="82" t="s">
        <v>108</v>
      </c>
      <c r="B106" s="82"/>
      <c r="C106" s="8"/>
      <c r="D106" s="8"/>
      <c r="E106" s="8"/>
      <c r="F106" s="8"/>
    </row>
    <row r="107" spans="1:6" ht="18.75">
      <c r="A107" s="83" t="s">
        <v>78</v>
      </c>
      <c r="B107" s="83"/>
      <c r="C107" s="83"/>
      <c r="D107" s="83"/>
      <c r="E107" s="83"/>
      <c r="F107" s="83"/>
    </row>
    <row r="108" spans="1:10" ht="112.5">
      <c r="A108" s="3" t="s">
        <v>70</v>
      </c>
      <c r="B108" s="1" t="s">
        <v>5</v>
      </c>
      <c r="C108" s="1" t="s">
        <v>5</v>
      </c>
      <c r="D108" s="5">
        <f>E108+F108</f>
        <v>0</v>
      </c>
      <c r="E108" s="2"/>
      <c r="F108" s="4"/>
      <c r="H108" s="33" t="s">
        <v>89</v>
      </c>
      <c r="I108" s="33" t="s">
        <v>90</v>
      </c>
      <c r="J108" s="33" t="s">
        <v>91</v>
      </c>
    </row>
    <row r="109" spans="1:10" ht="18.75">
      <c r="A109" s="3" t="s">
        <v>7</v>
      </c>
      <c r="B109" s="1" t="s">
        <v>5</v>
      </c>
      <c r="C109" s="1">
        <v>900</v>
      </c>
      <c r="D109" s="5">
        <f>E109+F109</f>
        <v>1370253.8199999998</v>
      </c>
      <c r="E109" s="2">
        <f>E112+E140+E154+E182</f>
        <v>1370253.8199999998</v>
      </c>
      <c r="F109" s="2">
        <f>F112+F140</f>
        <v>0</v>
      </c>
      <c r="H109" s="34">
        <f>E23+E24+E25+E27+E33+E47+E48+E49+E54+E56+E57+E58+E62+E63+E64+E65+E66+E67+E70+E71+E72+E73+E76</f>
        <v>10905994.600000001</v>
      </c>
      <c r="I109" s="34">
        <f>H109+D109</f>
        <v>12276248.420000002</v>
      </c>
      <c r="J109" s="34">
        <f>I109-E17</f>
        <v>0</v>
      </c>
    </row>
    <row r="110" spans="1:6" ht="18.75">
      <c r="A110" s="3" t="s">
        <v>6</v>
      </c>
      <c r="B110" s="1"/>
      <c r="C110" s="1"/>
      <c r="D110" s="5"/>
      <c r="E110" s="2"/>
      <c r="F110" s="4"/>
    </row>
    <row r="111" spans="1:6" ht="18.75" customHeight="1">
      <c r="A111" s="84" t="s">
        <v>86</v>
      </c>
      <c r="B111" s="85"/>
      <c r="C111" s="85"/>
      <c r="D111" s="85"/>
      <c r="E111" s="85"/>
      <c r="F111" s="86"/>
    </row>
    <row r="112" spans="1:6" ht="18.75">
      <c r="A112" s="3" t="s">
        <v>8</v>
      </c>
      <c r="B112" s="1" t="s">
        <v>5</v>
      </c>
      <c r="C112" s="1">
        <v>200</v>
      </c>
      <c r="D112" s="5">
        <f aca="true" t="shared" si="2" ref="D112:D144">E112+F112</f>
        <v>0</v>
      </c>
      <c r="E112" s="2">
        <f>E114+E117+E136</f>
        <v>0</v>
      </c>
      <c r="F112" s="2">
        <f>F114+F117+F136</f>
        <v>0</v>
      </c>
    </row>
    <row r="113" spans="1:6" ht="18.75">
      <c r="A113" s="3" t="s">
        <v>9</v>
      </c>
      <c r="B113" s="1"/>
      <c r="C113" s="1"/>
      <c r="D113" s="5"/>
      <c r="E113" s="2"/>
      <c r="F113" s="2"/>
    </row>
    <row r="114" spans="1:6" ht="75">
      <c r="A114" s="3" t="s">
        <v>10</v>
      </c>
      <c r="B114" s="1" t="s">
        <v>5</v>
      </c>
      <c r="C114" s="1">
        <v>210</v>
      </c>
      <c r="D114" s="5">
        <f t="shared" si="2"/>
        <v>0</v>
      </c>
      <c r="E114" s="2">
        <f>E116</f>
        <v>0</v>
      </c>
      <c r="F114" s="2">
        <f>F116</f>
        <v>0</v>
      </c>
    </row>
    <row r="115" spans="1:6" ht="18.75">
      <c r="A115" s="3" t="s">
        <v>9</v>
      </c>
      <c r="B115" s="1"/>
      <c r="C115" s="1"/>
      <c r="D115" s="5"/>
      <c r="E115" s="2"/>
      <c r="F115" s="2"/>
    </row>
    <row r="116" spans="1:6" ht="75">
      <c r="A116" s="3" t="s">
        <v>87</v>
      </c>
      <c r="B116" s="1">
        <v>244</v>
      </c>
      <c r="C116" s="1">
        <v>214</v>
      </c>
      <c r="D116" s="5">
        <f>E116+F116</f>
        <v>0</v>
      </c>
      <c r="E116" s="2"/>
      <c r="F116" s="2"/>
    </row>
    <row r="117" spans="1:6" ht="37.5">
      <c r="A117" s="3" t="s">
        <v>14</v>
      </c>
      <c r="B117" s="1" t="s">
        <v>5</v>
      </c>
      <c r="C117" s="1">
        <v>220</v>
      </c>
      <c r="D117" s="5">
        <f t="shared" si="2"/>
        <v>0</v>
      </c>
      <c r="E117" s="2">
        <f>E119+E120+E121+E128+E129+E132+E135</f>
        <v>0</v>
      </c>
      <c r="F117" s="2">
        <f>F119+F120+F121+F128+F129+F132+F135</f>
        <v>0</v>
      </c>
    </row>
    <row r="118" spans="1:6" ht="18.75">
      <c r="A118" s="3" t="s">
        <v>9</v>
      </c>
      <c r="B118" s="1"/>
      <c r="C118" s="1"/>
      <c r="D118" s="5"/>
      <c r="E118" s="2"/>
      <c r="F118" s="2"/>
    </row>
    <row r="119" spans="1:6" ht="18.75">
      <c r="A119" s="3" t="s">
        <v>15</v>
      </c>
      <c r="B119" s="1">
        <v>244</v>
      </c>
      <c r="C119" s="1">
        <v>221</v>
      </c>
      <c r="D119" s="5">
        <f t="shared" si="2"/>
        <v>0</v>
      </c>
      <c r="E119" s="2"/>
      <c r="F119" s="2"/>
    </row>
    <row r="120" spans="1:6" ht="37.5">
      <c r="A120" s="3" t="s">
        <v>16</v>
      </c>
      <c r="B120" s="1">
        <v>244</v>
      </c>
      <c r="C120" s="1">
        <v>222</v>
      </c>
      <c r="D120" s="5">
        <f t="shared" si="2"/>
        <v>0</v>
      </c>
      <c r="E120" s="2"/>
      <c r="F120" s="2"/>
    </row>
    <row r="121" spans="1:6" ht="37.5">
      <c r="A121" s="3" t="s">
        <v>17</v>
      </c>
      <c r="B121" s="1" t="s">
        <v>5</v>
      </c>
      <c r="C121" s="1">
        <v>223</v>
      </c>
      <c r="D121" s="5">
        <f t="shared" si="2"/>
        <v>0</v>
      </c>
      <c r="E121" s="2">
        <f>E123+E124+E125+E126+E127</f>
        <v>0</v>
      </c>
      <c r="F121" s="2">
        <f>F123+F124+F125+F126+F127</f>
        <v>0</v>
      </c>
    </row>
    <row r="122" spans="1:6" ht="18.75">
      <c r="A122" s="3" t="s">
        <v>6</v>
      </c>
      <c r="B122" s="1"/>
      <c r="C122" s="1"/>
      <c r="D122" s="5"/>
      <c r="E122" s="2"/>
      <c r="F122" s="2"/>
    </row>
    <row r="123" spans="1:6" ht="56.25">
      <c r="A123" s="3" t="s">
        <v>18</v>
      </c>
      <c r="B123" s="1">
        <v>244</v>
      </c>
      <c r="C123" s="1">
        <v>223</v>
      </c>
      <c r="D123" s="5">
        <f t="shared" si="2"/>
        <v>0</v>
      </c>
      <c r="E123" s="2"/>
      <c r="F123" s="2"/>
    </row>
    <row r="124" spans="1:6" ht="37.5">
      <c r="A124" s="3" t="s">
        <v>19</v>
      </c>
      <c r="B124" s="1">
        <v>244</v>
      </c>
      <c r="C124" s="1">
        <v>223</v>
      </c>
      <c r="D124" s="5">
        <f t="shared" si="2"/>
        <v>0</v>
      </c>
      <c r="E124" s="2"/>
      <c r="F124" s="2"/>
    </row>
    <row r="125" spans="1:6" ht="56.25">
      <c r="A125" s="3" t="s">
        <v>20</v>
      </c>
      <c r="B125" s="1">
        <v>244</v>
      </c>
      <c r="C125" s="1">
        <v>223</v>
      </c>
      <c r="D125" s="5">
        <f t="shared" si="2"/>
        <v>0</v>
      </c>
      <c r="E125" s="2"/>
      <c r="F125" s="2"/>
    </row>
    <row r="126" spans="1:6" ht="75">
      <c r="A126" s="3" t="s">
        <v>21</v>
      </c>
      <c r="B126" s="1">
        <v>244</v>
      </c>
      <c r="C126" s="1">
        <v>223</v>
      </c>
      <c r="D126" s="5">
        <f t="shared" si="2"/>
        <v>0</v>
      </c>
      <c r="E126" s="2"/>
      <c r="F126" s="2"/>
    </row>
    <row r="127" spans="1:6" ht="56.25">
      <c r="A127" s="3" t="s">
        <v>22</v>
      </c>
      <c r="B127" s="1">
        <v>244</v>
      </c>
      <c r="C127" s="1">
        <v>223</v>
      </c>
      <c r="D127" s="5">
        <f t="shared" si="2"/>
        <v>0</v>
      </c>
      <c r="E127" s="2"/>
      <c r="F127" s="2"/>
    </row>
    <row r="128" spans="1:6" ht="168.75">
      <c r="A128" s="3" t="s">
        <v>23</v>
      </c>
      <c r="B128" s="1">
        <v>244</v>
      </c>
      <c r="C128" s="1">
        <v>224</v>
      </c>
      <c r="D128" s="5">
        <f t="shared" si="2"/>
        <v>0</v>
      </c>
      <c r="E128" s="2"/>
      <c r="F128" s="2"/>
    </row>
    <row r="129" spans="1:6" ht="56.25">
      <c r="A129" s="3" t="s">
        <v>24</v>
      </c>
      <c r="B129" s="1" t="s">
        <v>5</v>
      </c>
      <c r="C129" s="1">
        <v>225</v>
      </c>
      <c r="D129" s="2">
        <f>D130+D131</f>
        <v>0</v>
      </c>
      <c r="E129" s="2">
        <f>E130+E131</f>
        <v>0</v>
      </c>
      <c r="F129" s="2">
        <f>F130+F131</f>
        <v>0</v>
      </c>
    </row>
    <row r="130" spans="1:6" ht="18.75">
      <c r="A130" s="80" t="s">
        <v>6</v>
      </c>
      <c r="B130" s="1">
        <v>243</v>
      </c>
      <c r="C130" s="1">
        <v>225</v>
      </c>
      <c r="D130" s="5">
        <f t="shared" si="2"/>
        <v>0</v>
      </c>
      <c r="E130" s="2"/>
      <c r="F130" s="2"/>
    </row>
    <row r="131" spans="1:6" ht="18.75">
      <c r="A131" s="81"/>
      <c r="B131" s="1">
        <v>244</v>
      </c>
      <c r="C131" s="1">
        <v>225</v>
      </c>
      <c r="D131" s="5">
        <f t="shared" si="2"/>
        <v>0</v>
      </c>
      <c r="E131" s="2"/>
      <c r="F131" s="2"/>
    </row>
    <row r="132" spans="1:6" ht="37.5">
      <c r="A132" s="3" t="s">
        <v>58</v>
      </c>
      <c r="B132" s="1" t="s">
        <v>5</v>
      </c>
      <c r="C132" s="1">
        <v>226</v>
      </c>
      <c r="D132" s="5">
        <f t="shared" si="2"/>
        <v>0</v>
      </c>
      <c r="E132" s="2">
        <f>E133+E134</f>
        <v>0</v>
      </c>
      <c r="F132" s="2">
        <f>F133+F134</f>
        <v>0</v>
      </c>
    </row>
    <row r="133" spans="1:6" ht="18.75">
      <c r="A133" s="80" t="s">
        <v>6</v>
      </c>
      <c r="B133" s="1">
        <v>243</v>
      </c>
      <c r="C133" s="1">
        <v>226</v>
      </c>
      <c r="D133" s="5">
        <f t="shared" si="2"/>
        <v>0</v>
      </c>
      <c r="E133" s="2"/>
      <c r="F133" s="2"/>
    </row>
    <row r="134" spans="1:6" ht="18.75">
      <c r="A134" s="81"/>
      <c r="B134" s="1">
        <v>244</v>
      </c>
      <c r="C134" s="1">
        <v>226</v>
      </c>
      <c r="D134" s="5">
        <f t="shared" si="2"/>
        <v>0</v>
      </c>
      <c r="E134" s="2"/>
      <c r="F134" s="2"/>
    </row>
    <row r="135" spans="1:6" ht="18.75">
      <c r="A135" s="3" t="s">
        <v>25</v>
      </c>
      <c r="B135" s="1">
        <v>244</v>
      </c>
      <c r="C135" s="1">
        <v>227</v>
      </c>
      <c r="D135" s="5">
        <f t="shared" si="2"/>
        <v>0</v>
      </c>
      <c r="E135" s="2"/>
      <c r="F135" s="2"/>
    </row>
    <row r="136" spans="1:6" ht="18.75">
      <c r="A136" s="3" t="s">
        <v>30</v>
      </c>
      <c r="B136" s="1" t="s">
        <v>5</v>
      </c>
      <c r="C136" s="1">
        <v>290</v>
      </c>
      <c r="D136" s="5">
        <f t="shared" si="2"/>
        <v>0</v>
      </c>
      <c r="E136" s="2">
        <f>E138+E139</f>
        <v>0</v>
      </c>
      <c r="F136" s="2">
        <f>F138+F139</f>
        <v>0</v>
      </c>
    </row>
    <row r="137" spans="1:6" ht="18.75">
      <c r="A137" s="3" t="s">
        <v>9</v>
      </c>
      <c r="B137" s="1"/>
      <c r="C137" s="1"/>
      <c r="D137" s="5">
        <f t="shared" si="2"/>
        <v>0</v>
      </c>
      <c r="E137" s="2"/>
      <c r="F137" s="2"/>
    </row>
    <row r="138" spans="1:6" ht="56.25">
      <c r="A138" s="3" t="s">
        <v>34</v>
      </c>
      <c r="B138" s="1">
        <v>244</v>
      </c>
      <c r="C138" s="1">
        <v>296</v>
      </c>
      <c r="D138" s="5">
        <f t="shared" si="2"/>
        <v>0</v>
      </c>
      <c r="E138" s="2"/>
      <c r="F138" s="2"/>
    </row>
    <row r="139" spans="1:6" ht="56.25">
      <c r="A139" s="3" t="s">
        <v>35</v>
      </c>
      <c r="B139" s="1">
        <v>244</v>
      </c>
      <c r="C139" s="1">
        <v>297</v>
      </c>
      <c r="D139" s="5">
        <f t="shared" si="2"/>
        <v>0</v>
      </c>
      <c r="E139" s="2"/>
      <c r="F139" s="2"/>
    </row>
    <row r="140" spans="1:6" ht="56.25">
      <c r="A140" s="3" t="s">
        <v>59</v>
      </c>
      <c r="B140" s="1" t="s">
        <v>5</v>
      </c>
      <c r="C140" s="1">
        <v>300</v>
      </c>
      <c r="D140" s="5">
        <f t="shared" si="2"/>
        <v>0</v>
      </c>
      <c r="E140" s="2">
        <f>E142+E144+E143</f>
        <v>0</v>
      </c>
      <c r="F140" s="2">
        <f>F142+F144+F143</f>
        <v>0</v>
      </c>
    </row>
    <row r="141" spans="1:6" ht="18.75">
      <c r="A141" s="3" t="s">
        <v>9</v>
      </c>
      <c r="B141" s="1"/>
      <c r="C141" s="1"/>
      <c r="D141" s="5"/>
      <c r="E141" s="2"/>
      <c r="F141" s="2"/>
    </row>
    <row r="142" spans="1:6" ht="56.25">
      <c r="A142" s="3" t="s">
        <v>36</v>
      </c>
      <c r="B142" s="1">
        <v>244</v>
      </c>
      <c r="C142" s="1">
        <v>310</v>
      </c>
      <c r="D142" s="5">
        <f t="shared" si="2"/>
        <v>0</v>
      </c>
      <c r="E142" s="2"/>
      <c r="F142" s="2"/>
    </row>
    <row r="143" spans="1:6" ht="75">
      <c r="A143" s="3" t="s">
        <v>68</v>
      </c>
      <c r="B143" s="1">
        <v>244</v>
      </c>
      <c r="C143" s="1">
        <v>320</v>
      </c>
      <c r="D143" s="5">
        <f t="shared" si="2"/>
        <v>0</v>
      </c>
      <c r="E143" s="2"/>
      <c r="F143" s="2"/>
    </row>
    <row r="144" spans="1:6" ht="75">
      <c r="A144" s="3" t="s">
        <v>60</v>
      </c>
      <c r="B144" s="1" t="s">
        <v>5</v>
      </c>
      <c r="C144" s="1">
        <v>340</v>
      </c>
      <c r="D144" s="5">
        <f t="shared" si="2"/>
        <v>0</v>
      </c>
      <c r="E144" s="2">
        <f>E146+E147+E148+E149+E150+E151+E152</f>
        <v>0</v>
      </c>
      <c r="F144" s="2">
        <f>F146+F147+F148+F149+F150+F151+F152</f>
        <v>0</v>
      </c>
    </row>
    <row r="145" spans="1:6" ht="18.75">
      <c r="A145" s="3" t="s">
        <v>6</v>
      </c>
      <c r="B145" s="1"/>
      <c r="C145" s="1"/>
      <c r="D145" s="5"/>
      <c r="E145" s="2"/>
      <c r="F145" s="2"/>
    </row>
    <row r="146" spans="1:6" ht="131.25">
      <c r="A146" s="3" t="s">
        <v>37</v>
      </c>
      <c r="B146" s="1">
        <v>244</v>
      </c>
      <c r="C146" s="1">
        <v>341</v>
      </c>
      <c r="D146" s="5">
        <f aca="true" t="shared" si="3" ref="D146:D152">E146+F146</f>
        <v>0</v>
      </c>
      <c r="E146" s="2"/>
      <c r="F146" s="2"/>
    </row>
    <row r="147" spans="1:6" ht="56.25">
      <c r="A147" s="3" t="s">
        <v>38</v>
      </c>
      <c r="B147" s="1">
        <v>244</v>
      </c>
      <c r="C147" s="1">
        <v>342</v>
      </c>
      <c r="D147" s="5">
        <f t="shared" si="3"/>
        <v>0</v>
      </c>
      <c r="E147" s="2"/>
      <c r="F147" s="2"/>
    </row>
    <row r="148" spans="1:6" ht="75">
      <c r="A148" s="3" t="s">
        <v>39</v>
      </c>
      <c r="B148" s="1">
        <v>244</v>
      </c>
      <c r="C148" s="1">
        <v>343</v>
      </c>
      <c r="D148" s="5">
        <f t="shared" si="3"/>
        <v>0</v>
      </c>
      <c r="E148" s="2"/>
      <c r="F148" s="2"/>
    </row>
    <row r="149" spans="1:6" ht="75">
      <c r="A149" s="3" t="s">
        <v>40</v>
      </c>
      <c r="B149" s="1">
        <v>244</v>
      </c>
      <c r="C149" s="1">
        <v>344</v>
      </c>
      <c r="D149" s="5">
        <f t="shared" si="3"/>
        <v>0</v>
      </c>
      <c r="E149" s="2"/>
      <c r="F149" s="2"/>
    </row>
    <row r="150" spans="1:6" ht="56.25">
      <c r="A150" s="3" t="s">
        <v>41</v>
      </c>
      <c r="B150" s="1">
        <v>244</v>
      </c>
      <c r="C150" s="1">
        <v>345</v>
      </c>
      <c r="D150" s="5">
        <f t="shared" si="3"/>
        <v>0</v>
      </c>
      <c r="E150" s="2"/>
      <c r="F150" s="2"/>
    </row>
    <row r="151" spans="1:6" ht="75">
      <c r="A151" s="3" t="s">
        <v>42</v>
      </c>
      <c r="B151" s="1">
        <v>244</v>
      </c>
      <c r="C151" s="1">
        <v>346</v>
      </c>
      <c r="D151" s="5">
        <f t="shared" si="3"/>
        <v>0</v>
      </c>
      <c r="E151" s="2"/>
      <c r="F151" s="2"/>
    </row>
    <row r="152" spans="1:6" ht="112.5">
      <c r="A152" s="3" t="s">
        <v>43</v>
      </c>
      <c r="B152" s="1">
        <v>244</v>
      </c>
      <c r="C152" s="1">
        <v>349</v>
      </c>
      <c r="D152" s="5">
        <f t="shared" si="3"/>
        <v>0</v>
      </c>
      <c r="E152" s="2"/>
      <c r="F152" s="2"/>
    </row>
    <row r="153" spans="1:6" ht="18.75" customHeight="1">
      <c r="A153" s="84" t="s">
        <v>88</v>
      </c>
      <c r="B153" s="85"/>
      <c r="C153" s="85"/>
      <c r="D153" s="85"/>
      <c r="E153" s="85"/>
      <c r="F153" s="86"/>
    </row>
    <row r="154" spans="1:6" ht="18.75">
      <c r="A154" s="3" t="s">
        <v>8</v>
      </c>
      <c r="B154" s="1" t="s">
        <v>5</v>
      </c>
      <c r="C154" s="1">
        <v>200</v>
      </c>
      <c r="D154" s="5">
        <f>E154+F154</f>
        <v>1359895.93</v>
      </c>
      <c r="E154" s="2">
        <f>E156+E159+E178</f>
        <v>1359895.93</v>
      </c>
      <c r="F154" s="2">
        <f>F156+F159+F178</f>
        <v>0</v>
      </c>
    </row>
    <row r="155" spans="1:6" ht="18.75">
      <c r="A155" s="3" t="s">
        <v>9</v>
      </c>
      <c r="B155" s="1"/>
      <c r="C155" s="1"/>
      <c r="D155" s="5"/>
      <c r="E155" s="2"/>
      <c r="F155" s="2"/>
    </row>
    <row r="156" spans="1:6" ht="75">
      <c r="A156" s="3" t="s">
        <v>10</v>
      </c>
      <c r="B156" s="1" t="s">
        <v>5</v>
      </c>
      <c r="C156" s="1">
        <v>210</v>
      </c>
      <c r="D156" s="5">
        <f>E156+F156</f>
        <v>0</v>
      </c>
      <c r="E156" s="2">
        <f>E158</f>
        <v>0</v>
      </c>
      <c r="F156" s="2">
        <f>F158</f>
        <v>0</v>
      </c>
    </row>
    <row r="157" spans="1:6" ht="18.75">
      <c r="A157" s="3" t="s">
        <v>9</v>
      </c>
      <c r="B157" s="1"/>
      <c r="C157" s="1"/>
      <c r="D157" s="5"/>
      <c r="E157" s="2"/>
      <c r="F157" s="2"/>
    </row>
    <row r="158" spans="1:6" ht="75">
      <c r="A158" s="3" t="s">
        <v>87</v>
      </c>
      <c r="B158" s="1">
        <v>244</v>
      </c>
      <c r="C158" s="1">
        <v>214</v>
      </c>
      <c r="D158" s="5">
        <f>E158+F158</f>
        <v>0</v>
      </c>
      <c r="E158" s="32">
        <f>E28-E116</f>
        <v>0</v>
      </c>
      <c r="F158" s="2"/>
    </row>
    <row r="159" spans="1:6" ht="37.5">
      <c r="A159" s="3" t="s">
        <v>14</v>
      </c>
      <c r="B159" s="1" t="s">
        <v>5</v>
      </c>
      <c r="C159" s="1">
        <v>220</v>
      </c>
      <c r="D159" s="5">
        <f>E159+F159</f>
        <v>1359895.93</v>
      </c>
      <c r="E159" s="2">
        <f>E161+E162+E163+E170+E171+E174+E177</f>
        <v>1359895.93</v>
      </c>
      <c r="F159" s="2">
        <f>F161+F162+F163+F170+F171+F174+F177</f>
        <v>0</v>
      </c>
    </row>
    <row r="160" spans="1:6" ht="18.75">
      <c r="A160" s="3" t="s">
        <v>9</v>
      </c>
      <c r="B160" s="1"/>
      <c r="C160" s="1"/>
      <c r="D160" s="5"/>
      <c r="E160" s="2"/>
      <c r="F160" s="2"/>
    </row>
    <row r="161" spans="1:6" ht="18.75">
      <c r="A161" s="3" t="s">
        <v>15</v>
      </c>
      <c r="B161" s="1">
        <v>244</v>
      </c>
      <c r="C161" s="1">
        <v>221</v>
      </c>
      <c r="D161" s="5">
        <f>E161+F161</f>
        <v>30000</v>
      </c>
      <c r="E161" s="2">
        <f>E31-E119</f>
        <v>30000</v>
      </c>
      <c r="F161" s="2"/>
    </row>
    <row r="162" spans="1:6" ht="37.5">
      <c r="A162" s="3" t="s">
        <v>16</v>
      </c>
      <c r="B162" s="1">
        <v>244</v>
      </c>
      <c r="C162" s="1">
        <v>222</v>
      </c>
      <c r="D162" s="5">
        <f>E162+F162</f>
        <v>0</v>
      </c>
      <c r="E162" s="32">
        <f>E34-E120</f>
        <v>0</v>
      </c>
      <c r="F162" s="2"/>
    </row>
    <row r="163" spans="1:6" ht="37.5">
      <c r="A163" s="3" t="s">
        <v>17</v>
      </c>
      <c r="B163" s="1" t="s">
        <v>5</v>
      </c>
      <c r="C163" s="1">
        <v>223</v>
      </c>
      <c r="D163" s="5">
        <f>E163+F163</f>
        <v>773240</v>
      </c>
      <c r="E163" s="2">
        <f>E165+E166+E167+E168+E169</f>
        <v>773240</v>
      </c>
      <c r="F163" s="2">
        <f>F165+F166+F167+F168+F169</f>
        <v>0</v>
      </c>
    </row>
    <row r="164" spans="1:6" ht="18.75">
      <c r="A164" s="3" t="s">
        <v>6</v>
      </c>
      <c r="B164" s="1"/>
      <c r="C164" s="1"/>
      <c r="D164" s="5"/>
      <c r="E164" s="2"/>
      <c r="F164" s="2"/>
    </row>
    <row r="165" spans="1:6" ht="56.25">
      <c r="A165" s="3" t="s">
        <v>18</v>
      </c>
      <c r="B165" s="1">
        <v>244</v>
      </c>
      <c r="C165" s="1">
        <v>223</v>
      </c>
      <c r="D165" s="5">
        <f aca="true" t="shared" si="4" ref="D165:D170">E165+F165</f>
        <v>557280</v>
      </c>
      <c r="E165" s="2">
        <f aca="true" t="shared" si="5" ref="E165:E170">E37-E123</f>
        <v>557280</v>
      </c>
      <c r="F165" s="2"/>
    </row>
    <row r="166" spans="1:6" ht="37.5">
      <c r="A166" s="3" t="s">
        <v>19</v>
      </c>
      <c r="B166" s="1">
        <v>244</v>
      </c>
      <c r="C166" s="1">
        <v>223</v>
      </c>
      <c r="D166" s="5">
        <f t="shared" si="4"/>
        <v>0</v>
      </c>
      <c r="E166" s="2">
        <f t="shared" si="5"/>
        <v>0</v>
      </c>
      <c r="F166" s="2"/>
    </row>
    <row r="167" spans="1:6" ht="56.25">
      <c r="A167" s="3" t="s">
        <v>20</v>
      </c>
      <c r="B167" s="1">
        <v>244</v>
      </c>
      <c r="C167" s="1">
        <v>223</v>
      </c>
      <c r="D167" s="5">
        <f t="shared" si="4"/>
        <v>180930</v>
      </c>
      <c r="E167" s="2">
        <f t="shared" si="5"/>
        <v>180930</v>
      </c>
      <c r="F167" s="2"/>
    </row>
    <row r="168" spans="1:6" ht="75">
      <c r="A168" s="3" t="s">
        <v>21</v>
      </c>
      <c r="B168" s="1">
        <v>244</v>
      </c>
      <c r="C168" s="1">
        <v>223</v>
      </c>
      <c r="D168" s="5">
        <f t="shared" si="4"/>
        <v>15030</v>
      </c>
      <c r="E168" s="2">
        <f t="shared" si="5"/>
        <v>15030</v>
      </c>
      <c r="F168" s="2"/>
    </row>
    <row r="169" spans="1:6" ht="56.25">
      <c r="A169" s="3" t="s">
        <v>22</v>
      </c>
      <c r="B169" s="1">
        <v>244</v>
      </c>
      <c r="C169" s="1">
        <v>223</v>
      </c>
      <c r="D169" s="5">
        <f t="shared" si="4"/>
        <v>20000</v>
      </c>
      <c r="E169" s="2">
        <f t="shared" si="5"/>
        <v>20000</v>
      </c>
      <c r="F169" s="2"/>
    </row>
    <row r="170" spans="1:6" ht="168.75">
      <c r="A170" s="3" t="s">
        <v>23</v>
      </c>
      <c r="B170" s="1">
        <v>244</v>
      </c>
      <c r="C170" s="1">
        <v>224</v>
      </c>
      <c r="D170" s="5">
        <f t="shared" si="4"/>
        <v>0</v>
      </c>
      <c r="E170" s="2">
        <f t="shared" si="5"/>
        <v>0</v>
      </c>
      <c r="F170" s="2"/>
    </row>
    <row r="171" spans="1:6" ht="56.25">
      <c r="A171" s="3" t="s">
        <v>24</v>
      </c>
      <c r="B171" s="1" t="s">
        <v>5</v>
      </c>
      <c r="C171" s="1">
        <v>225</v>
      </c>
      <c r="D171" s="2">
        <f>D172+D173</f>
        <v>240112.02</v>
      </c>
      <c r="E171" s="2">
        <f>E172+E173</f>
        <v>240112.02</v>
      </c>
      <c r="F171" s="2">
        <f>F172+F173</f>
        <v>0</v>
      </c>
    </row>
    <row r="172" spans="1:6" ht="18.75">
      <c r="A172" s="80" t="s">
        <v>6</v>
      </c>
      <c r="B172" s="1">
        <v>243</v>
      </c>
      <c r="C172" s="1">
        <v>225</v>
      </c>
      <c r="D172" s="5">
        <f aca="true" t="shared" si="6" ref="D172:D182">E172+F172</f>
        <v>0</v>
      </c>
      <c r="E172" s="2">
        <f>E44-E130</f>
        <v>0</v>
      </c>
      <c r="F172" s="2"/>
    </row>
    <row r="173" spans="1:6" ht="18.75">
      <c r="A173" s="81"/>
      <c r="B173" s="1">
        <v>244</v>
      </c>
      <c r="C173" s="1">
        <v>225</v>
      </c>
      <c r="D173" s="5">
        <f t="shared" si="6"/>
        <v>240112.02</v>
      </c>
      <c r="E173" s="2">
        <f>E45-E131</f>
        <v>240112.02</v>
      </c>
      <c r="F173" s="2"/>
    </row>
    <row r="174" spans="1:6" ht="37.5">
      <c r="A174" s="3" t="s">
        <v>58</v>
      </c>
      <c r="B174" s="1" t="s">
        <v>5</v>
      </c>
      <c r="C174" s="1">
        <v>226</v>
      </c>
      <c r="D174" s="5">
        <f t="shared" si="6"/>
        <v>316543.91</v>
      </c>
      <c r="E174" s="2">
        <f>E175+E176</f>
        <v>316543.91</v>
      </c>
      <c r="F174" s="2">
        <f>F175+F176</f>
        <v>0</v>
      </c>
    </row>
    <row r="175" spans="1:6" ht="18.75">
      <c r="A175" s="80" t="s">
        <v>6</v>
      </c>
      <c r="B175" s="1">
        <v>243</v>
      </c>
      <c r="C175" s="1">
        <v>226</v>
      </c>
      <c r="D175" s="5">
        <f t="shared" si="6"/>
        <v>0</v>
      </c>
      <c r="E175" s="2">
        <f>E50-E133</f>
        <v>0</v>
      </c>
      <c r="F175" s="2"/>
    </row>
    <row r="176" spans="1:6" ht="18.75">
      <c r="A176" s="81"/>
      <c r="B176" s="1">
        <v>244</v>
      </c>
      <c r="C176" s="1">
        <v>226</v>
      </c>
      <c r="D176" s="5">
        <f t="shared" si="6"/>
        <v>316543.91</v>
      </c>
      <c r="E176" s="2">
        <f>E51-E134</f>
        <v>316543.91</v>
      </c>
      <c r="F176" s="2"/>
    </row>
    <row r="177" spans="1:6" ht="18.75">
      <c r="A177" s="3" t="s">
        <v>25</v>
      </c>
      <c r="B177" s="1">
        <v>244</v>
      </c>
      <c r="C177" s="1">
        <v>227</v>
      </c>
      <c r="D177" s="5">
        <f t="shared" si="6"/>
        <v>0</v>
      </c>
      <c r="E177" s="2">
        <f>E52-E135</f>
        <v>0</v>
      </c>
      <c r="F177" s="2"/>
    </row>
    <row r="178" spans="1:6" ht="18.75">
      <c r="A178" s="3" t="s">
        <v>30</v>
      </c>
      <c r="B178" s="1" t="s">
        <v>5</v>
      </c>
      <c r="C178" s="1">
        <v>290</v>
      </c>
      <c r="D178" s="5">
        <f t="shared" si="6"/>
        <v>0</v>
      </c>
      <c r="E178" s="2">
        <f>E180+E181</f>
        <v>0</v>
      </c>
      <c r="F178" s="2">
        <f>F180+F181</f>
        <v>0</v>
      </c>
    </row>
    <row r="179" spans="1:6" ht="18.75">
      <c r="A179" s="3" t="s">
        <v>9</v>
      </c>
      <c r="B179" s="1"/>
      <c r="C179" s="1"/>
      <c r="D179" s="5">
        <f t="shared" si="6"/>
        <v>0</v>
      </c>
      <c r="E179" s="2"/>
      <c r="F179" s="2"/>
    </row>
    <row r="180" spans="1:6" ht="56.25">
      <c r="A180" s="3" t="s">
        <v>34</v>
      </c>
      <c r="B180" s="1">
        <v>244</v>
      </c>
      <c r="C180" s="1">
        <v>296</v>
      </c>
      <c r="D180" s="5">
        <f t="shared" si="6"/>
        <v>0</v>
      </c>
      <c r="E180" s="2">
        <f>E69-E138</f>
        <v>0</v>
      </c>
      <c r="F180" s="2"/>
    </row>
    <row r="181" spans="1:6" ht="56.25">
      <c r="A181" s="3" t="s">
        <v>35</v>
      </c>
      <c r="B181" s="1">
        <v>244</v>
      </c>
      <c r="C181" s="1">
        <v>297</v>
      </c>
      <c r="D181" s="5">
        <f t="shared" si="6"/>
        <v>0</v>
      </c>
      <c r="E181" s="2">
        <f>E75-E139</f>
        <v>0</v>
      </c>
      <c r="F181" s="2"/>
    </row>
    <row r="182" spans="1:6" ht="56.25">
      <c r="A182" s="3" t="s">
        <v>59</v>
      </c>
      <c r="B182" s="1" t="s">
        <v>5</v>
      </c>
      <c r="C182" s="1">
        <v>300</v>
      </c>
      <c r="D182" s="5">
        <f t="shared" si="6"/>
        <v>10357.89</v>
      </c>
      <c r="E182" s="2">
        <f>E184+E186+E185</f>
        <v>10357.89</v>
      </c>
      <c r="F182" s="2">
        <f>F184+F186+F185</f>
        <v>0</v>
      </c>
    </row>
    <row r="183" spans="1:6" ht="18.75">
      <c r="A183" s="3" t="s">
        <v>9</v>
      </c>
      <c r="B183" s="1"/>
      <c r="C183" s="1"/>
      <c r="D183" s="5"/>
      <c r="E183" s="2"/>
      <c r="F183" s="2"/>
    </row>
    <row r="184" spans="1:6" ht="56.25">
      <c r="A184" s="3" t="s">
        <v>36</v>
      </c>
      <c r="B184" s="1">
        <v>244</v>
      </c>
      <c r="C184" s="1">
        <v>310</v>
      </c>
      <c r="D184" s="5">
        <f>E184+F184</f>
        <v>0</v>
      </c>
      <c r="E184" s="2">
        <f>E79-E142</f>
        <v>0</v>
      </c>
      <c r="F184" s="2"/>
    </row>
    <row r="185" spans="1:6" ht="75">
      <c r="A185" s="3" t="s">
        <v>68</v>
      </c>
      <c r="B185" s="1">
        <v>244</v>
      </c>
      <c r="C185" s="1">
        <v>320</v>
      </c>
      <c r="D185" s="5">
        <f>E185+F185</f>
        <v>0</v>
      </c>
      <c r="E185" s="2">
        <f>E80-E143</f>
        <v>0</v>
      </c>
      <c r="F185" s="2"/>
    </row>
    <row r="186" spans="1:6" ht="75">
      <c r="A186" s="3" t="s">
        <v>60</v>
      </c>
      <c r="B186" s="1" t="s">
        <v>5</v>
      </c>
      <c r="C186" s="1">
        <v>340</v>
      </c>
      <c r="D186" s="5">
        <f>E186+F186</f>
        <v>10357.89</v>
      </c>
      <c r="E186" s="2">
        <f>E188+E189+E190+E191+E192+E193+E194</f>
        <v>10357.89</v>
      </c>
      <c r="F186" s="2">
        <f>F188+F189+F190+F191+F192+F193+F194</f>
        <v>0</v>
      </c>
    </row>
    <row r="187" spans="1:6" ht="18.75">
      <c r="A187" s="3" t="s">
        <v>6</v>
      </c>
      <c r="B187" s="1"/>
      <c r="C187" s="1"/>
      <c r="D187" s="5"/>
      <c r="E187" s="2"/>
      <c r="F187" s="2"/>
    </row>
    <row r="188" spans="1:6" ht="131.25">
      <c r="A188" s="3" t="s">
        <v>37</v>
      </c>
      <c r="B188" s="1">
        <v>244</v>
      </c>
      <c r="C188" s="1">
        <v>341</v>
      </c>
      <c r="D188" s="5">
        <f aca="true" t="shared" si="7" ref="D188:D194">E188+F188</f>
        <v>0</v>
      </c>
      <c r="E188" s="2">
        <f>E83-E146</f>
        <v>0</v>
      </c>
      <c r="F188" s="2"/>
    </row>
    <row r="189" spans="1:6" ht="56.25">
      <c r="A189" s="3" t="s">
        <v>38</v>
      </c>
      <c r="B189" s="1">
        <v>244</v>
      </c>
      <c r="C189" s="1">
        <v>342</v>
      </c>
      <c r="D189" s="5">
        <f t="shared" si="7"/>
        <v>0</v>
      </c>
      <c r="E189" s="2">
        <f aca="true" t="shared" si="8" ref="E189:E194">E84-E147</f>
        <v>0</v>
      </c>
      <c r="F189" s="2"/>
    </row>
    <row r="190" spans="1:6" ht="75">
      <c r="A190" s="3" t="s">
        <v>39</v>
      </c>
      <c r="B190" s="1">
        <v>244</v>
      </c>
      <c r="C190" s="1">
        <v>343</v>
      </c>
      <c r="D190" s="5">
        <f t="shared" si="7"/>
        <v>0</v>
      </c>
      <c r="E190" s="2">
        <f t="shared" si="8"/>
        <v>0</v>
      </c>
      <c r="F190" s="2"/>
    </row>
    <row r="191" spans="1:6" ht="75">
      <c r="A191" s="3" t="s">
        <v>40</v>
      </c>
      <c r="B191" s="1">
        <v>244</v>
      </c>
      <c r="C191" s="1">
        <v>344</v>
      </c>
      <c r="D191" s="5">
        <f t="shared" si="7"/>
        <v>0</v>
      </c>
      <c r="E191" s="2">
        <f t="shared" si="8"/>
        <v>0</v>
      </c>
      <c r="F191" s="2"/>
    </row>
    <row r="192" spans="1:6" ht="56.25">
      <c r="A192" s="3" t="s">
        <v>41</v>
      </c>
      <c r="B192" s="1">
        <v>244</v>
      </c>
      <c r="C192" s="1">
        <v>345</v>
      </c>
      <c r="D192" s="5">
        <f t="shared" si="7"/>
        <v>0</v>
      </c>
      <c r="E192" s="2">
        <f t="shared" si="8"/>
        <v>0</v>
      </c>
      <c r="F192" s="2"/>
    </row>
    <row r="193" spans="1:6" ht="75">
      <c r="A193" s="3" t="s">
        <v>42</v>
      </c>
      <c r="B193" s="1">
        <v>244</v>
      </c>
      <c r="C193" s="1">
        <v>346</v>
      </c>
      <c r="D193" s="5">
        <f t="shared" si="7"/>
        <v>10357.89</v>
      </c>
      <c r="E193" s="2">
        <f t="shared" si="8"/>
        <v>10357.89</v>
      </c>
      <c r="F193" s="2"/>
    </row>
    <row r="194" spans="1:6" ht="112.5">
      <c r="A194" s="3" t="s">
        <v>43</v>
      </c>
      <c r="B194" s="1">
        <v>244</v>
      </c>
      <c r="C194" s="1">
        <v>349</v>
      </c>
      <c r="D194" s="5">
        <f t="shared" si="7"/>
        <v>0</v>
      </c>
      <c r="E194" s="2">
        <f t="shared" si="8"/>
        <v>0</v>
      </c>
      <c r="F194" s="2"/>
    </row>
  </sheetData>
  <sheetProtection/>
  <mergeCells count="35">
    <mergeCell ref="A172:A173"/>
    <mergeCell ref="A175:A176"/>
    <mergeCell ref="A106:B106"/>
    <mergeCell ref="B101:C101"/>
    <mergeCell ref="A107:F107"/>
    <mergeCell ref="A111:F111"/>
    <mergeCell ref="A130:A131"/>
    <mergeCell ref="A133:A134"/>
    <mergeCell ref="A153:F153"/>
    <mergeCell ref="E101:F101"/>
    <mergeCell ref="B103:C103"/>
    <mergeCell ref="E103:F103"/>
    <mergeCell ref="B104:C104"/>
    <mergeCell ref="E104:F104"/>
    <mergeCell ref="E97:F97"/>
    <mergeCell ref="B98:C98"/>
    <mergeCell ref="E98:F98"/>
    <mergeCell ref="B100:C100"/>
    <mergeCell ref="E100:F100"/>
    <mergeCell ref="A1:F1"/>
    <mergeCell ref="A2:F2"/>
    <mergeCell ref="A75:A76"/>
    <mergeCell ref="B97:C97"/>
    <mergeCell ref="A5:A6"/>
    <mergeCell ref="B5:B6"/>
    <mergeCell ref="C5:C6"/>
    <mergeCell ref="A33:A34"/>
    <mergeCell ref="A44:A45"/>
    <mergeCell ref="A47:A51"/>
    <mergeCell ref="A69:A73"/>
    <mergeCell ref="A27:A28"/>
    <mergeCell ref="D5:D6"/>
    <mergeCell ref="E5:F5"/>
    <mergeCell ref="A56:A57"/>
    <mergeCell ref="A62:A64"/>
  </mergeCells>
  <printOptions/>
  <pageMargins left="0.984251968503937" right="0.3937007874015748" top="0.5905511811023623" bottom="0.5905511811023623" header="0.31496062992125984" footer="0.31496062992125984"/>
  <pageSetup horizontalDpi="600" verticalDpi="600" orientation="portrait" paperSize="9" scale="70" r:id="rId2"/>
  <rowBreaks count="1" manualBreakCount="1">
    <brk id="93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202"/>
  <sheetViews>
    <sheetView view="pageBreakPreview" zoomScale="75" zoomScaleSheetLayoutView="75" zoomScalePageLayoutView="0" workbookViewId="0" topLeftCell="A98">
      <selection activeCell="E26" sqref="E26"/>
    </sheetView>
  </sheetViews>
  <sheetFormatPr defaultColWidth="8.8515625" defaultRowHeight="15"/>
  <cols>
    <col min="1" max="1" width="31.00390625" style="7" customWidth="1"/>
    <col min="2" max="2" width="11.8515625" style="7" customWidth="1"/>
    <col min="3" max="3" width="14.00390625" style="7" customWidth="1"/>
    <col min="4" max="6" width="17.7109375" style="7" customWidth="1"/>
    <col min="7" max="7" width="8.8515625" style="7" customWidth="1"/>
    <col min="8" max="8" width="9.8515625" style="7" bestFit="1" customWidth="1"/>
    <col min="9" max="11" width="12.28125" style="7" bestFit="1" customWidth="1"/>
    <col min="12" max="16384" width="8.8515625" style="7" customWidth="1"/>
  </cols>
  <sheetData>
    <row r="1" spans="1:6" ht="18.75">
      <c r="A1" s="73" t="s">
        <v>76</v>
      </c>
      <c r="B1" s="73"/>
      <c r="C1" s="73"/>
      <c r="D1" s="73"/>
      <c r="E1" s="73"/>
      <c r="F1" s="73"/>
    </row>
    <row r="2" spans="1:6" ht="18.75">
      <c r="A2" s="73" t="s">
        <v>116</v>
      </c>
      <c r="B2" s="73"/>
      <c r="C2" s="73"/>
      <c r="D2" s="73"/>
      <c r="E2" s="73"/>
      <c r="F2" s="73"/>
    </row>
    <row r="3" ht="15">
      <c r="A3" s="13"/>
    </row>
    <row r="4" spans="1:6" ht="19.5" thickBot="1">
      <c r="A4" s="6"/>
      <c r="F4" s="6" t="s">
        <v>51</v>
      </c>
    </row>
    <row r="5" spans="1:6" ht="18" customHeight="1">
      <c r="A5" s="75" t="s">
        <v>0</v>
      </c>
      <c r="B5" s="71" t="s">
        <v>45</v>
      </c>
      <c r="C5" s="77" t="s">
        <v>46</v>
      </c>
      <c r="D5" s="71" t="s">
        <v>1</v>
      </c>
      <c r="E5" s="71" t="s">
        <v>2</v>
      </c>
      <c r="F5" s="56"/>
    </row>
    <row r="6" spans="1:6" ht="126.75" thickBot="1">
      <c r="A6" s="76"/>
      <c r="B6" s="72"/>
      <c r="C6" s="78"/>
      <c r="D6" s="72"/>
      <c r="E6" s="20" t="s">
        <v>3</v>
      </c>
      <c r="F6" s="21" t="s">
        <v>4</v>
      </c>
    </row>
    <row r="7" spans="1:6" ht="15.75" thickBot="1">
      <c r="A7" s="26">
        <v>1</v>
      </c>
      <c r="B7" s="27">
        <v>2</v>
      </c>
      <c r="C7" s="27">
        <v>3</v>
      </c>
      <c r="D7" s="27">
        <v>4</v>
      </c>
      <c r="E7" s="27">
        <v>5</v>
      </c>
      <c r="F7" s="28">
        <v>6</v>
      </c>
    </row>
    <row r="8" spans="1:6" ht="56.25">
      <c r="A8" s="22" t="s">
        <v>47</v>
      </c>
      <c r="B8" s="23" t="s">
        <v>5</v>
      </c>
      <c r="C8" s="23" t="s">
        <v>5</v>
      </c>
      <c r="D8" s="24">
        <v>2625.44</v>
      </c>
      <c r="E8" s="24">
        <v>2625.44</v>
      </c>
      <c r="F8" s="25"/>
    </row>
    <row r="9" spans="1:6" ht="56.25">
      <c r="A9" s="3" t="s">
        <v>48</v>
      </c>
      <c r="B9" s="1" t="s">
        <v>5</v>
      </c>
      <c r="C9" s="1" t="s">
        <v>5</v>
      </c>
      <c r="D9" s="5">
        <f aca="true" t="shared" si="0" ref="D9:D72">E9+F9</f>
        <v>0</v>
      </c>
      <c r="E9" s="5">
        <v>0</v>
      </c>
      <c r="F9" s="5">
        <f>F8+F10-F25+F98</f>
        <v>0</v>
      </c>
    </row>
    <row r="10" spans="1:11" ht="18.75">
      <c r="A10" s="3" t="s">
        <v>49</v>
      </c>
      <c r="B10" s="1" t="s">
        <v>5</v>
      </c>
      <c r="C10" s="1" t="s">
        <v>5</v>
      </c>
      <c r="D10" s="2">
        <f>E10+F10</f>
        <v>2500000</v>
      </c>
      <c r="E10" s="2">
        <f>E12+E13+E14+E15+E16+E17+E21</f>
        <v>2500000</v>
      </c>
      <c r="F10" s="4">
        <f>F12+F13+F14+F15+F16+F17+F21+F94</f>
        <v>0</v>
      </c>
      <c r="J10" s="30"/>
      <c r="K10" s="30"/>
    </row>
    <row r="11" spans="1:11" ht="18.75">
      <c r="A11" s="3" t="s">
        <v>6</v>
      </c>
      <c r="B11" s="1"/>
      <c r="C11" s="1"/>
      <c r="D11" s="2"/>
      <c r="E11" s="2"/>
      <c r="F11" s="4"/>
      <c r="J11" s="30"/>
      <c r="K11" s="30"/>
    </row>
    <row r="12" spans="1:11" ht="37.5">
      <c r="A12" s="3" t="s">
        <v>66</v>
      </c>
      <c r="B12" s="1">
        <v>120</v>
      </c>
      <c r="C12" s="1" t="s">
        <v>5</v>
      </c>
      <c r="D12" s="2">
        <f t="shared" si="0"/>
        <v>2500000</v>
      </c>
      <c r="E12" s="2">
        <v>2500000</v>
      </c>
      <c r="F12" s="4"/>
      <c r="J12" s="30"/>
      <c r="K12" s="30"/>
    </row>
    <row r="13" spans="1:11" ht="84" customHeight="1">
      <c r="A13" s="3" t="s">
        <v>65</v>
      </c>
      <c r="B13" s="1">
        <v>130</v>
      </c>
      <c r="C13" s="1" t="s">
        <v>5</v>
      </c>
      <c r="D13" s="2">
        <f t="shared" si="0"/>
        <v>0</v>
      </c>
      <c r="E13" s="2"/>
      <c r="F13" s="4"/>
      <c r="J13" s="30"/>
      <c r="K13" s="30"/>
    </row>
    <row r="14" spans="1:11" ht="75" customHeight="1">
      <c r="A14" s="3" t="s">
        <v>64</v>
      </c>
      <c r="B14" s="1">
        <v>140</v>
      </c>
      <c r="C14" s="1" t="s">
        <v>5</v>
      </c>
      <c r="D14" s="2">
        <f t="shared" si="0"/>
        <v>0</v>
      </c>
      <c r="E14" s="2"/>
      <c r="F14" s="4"/>
      <c r="J14" s="30"/>
      <c r="K14" s="30"/>
    </row>
    <row r="15" spans="1:6" ht="37.5">
      <c r="A15" s="3" t="s">
        <v>63</v>
      </c>
      <c r="B15" s="1">
        <v>150</v>
      </c>
      <c r="C15" s="1" t="s">
        <v>5</v>
      </c>
      <c r="D15" s="2">
        <f t="shared" si="0"/>
        <v>0</v>
      </c>
      <c r="E15" s="2"/>
      <c r="F15" s="4"/>
    </row>
    <row r="16" spans="1:6" ht="18.75">
      <c r="A16" s="3" t="s">
        <v>62</v>
      </c>
      <c r="B16" s="1">
        <v>180</v>
      </c>
      <c r="C16" s="1" t="s">
        <v>5</v>
      </c>
      <c r="D16" s="2">
        <f t="shared" si="0"/>
        <v>0</v>
      </c>
      <c r="E16" s="2"/>
      <c r="F16" s="4"/>
    </row>
    <row r="17" spans="1:6" ht="37.5">
      <c r="A17" s="3" t="s">
        <v>61</v>
      </c>
      <c r="B17" s="1" t="s">
        <v>5</v>
      </c>
      <c r="C17" s="1" t="s">
        <v>5</v>
      </c>
      <c r="D17" s="2">
        <f t="shared" si="0"/>
        <v>0</v>
      </c>
      <c r="E17" s="2">
        <f>E19+E20</f>
        <v>0</v>
      </c>
      <c r="F17" s="4">
        <f>F19+F20</f>
        <v>0</v>
      </c>
    </row>
    <row r="18" spans="1:6" ht="18.75">
      <c r="A18" s="3" t="s">
        <v>6</v>
      </c>
      <c r="B18" s="1"/>
      <c r="C18" s="1"/>
      <c r="D18" s="2"/>
      <c r="E18" s="2"/>
      <c r="F18" s="4"/>
    </row>
    <row r="19" spans="1:6" ht="37.5">
      <c r="A19" s="3" t="s">
        <v>72</v>
      </c>
      <c r="B19" s="1">
        <v>410</v>
      </c>
      <c r="C19" s="1" t="s">
        <v>5</v>
      </c>
      <c r="D19" s="2">
        <f t="shared" si="0"/>
        <v>0</v>
      </c>
      <c r="E19" s="2"/>
      <c r="F19" s="4"/>
    </row>
    <row r="20" spans="1:6" ht="37.5">
      <c r="A20" s="3" t="s">
        <v>73</v>
      </c>
      <c r="B20" s="1">
        <v>440</v>
      </c>
      <c r="C20" s="1" t="s">
        <v>5</v>
      </c>
      <c r="D20" s="2">
        <f t="shared" si="0"/>
        <v>0</v>
      </c>
      <c r="E20" s="2"/>
      <c r="F20" s="4"/>
    </row>
    <row r="21" spans="1:6" ht="37.5">
      <c r="A21" s="3" t="s">
        <v>50</v>
      </c>
      <c r="B21" s="1" t="s">
        <v>5</v>
      </c>
      <c r="C21" s="1" t="s">
        <v>5</v>
      </c>
      <c r="D21" s="2">
        <f t="shared" si="0"/>
        <v>0</v>
      </c>
      <c r="E21" s="2">
        <f>E23+E24</f>
        <v>0</v>
      </c>
      <c r="F21" s="4">
        <f>F23+F24</f>
        <v>0</v>
      </c>
    </row>
    <row r="22" spans="1:6" ht="18.75">
      <c r="A22" s="3" t="s">
        <v>9</v>
      </c>
      <c r="B22" s="1"/>
      <c r="C22" s="1"/>
      <c r="D22" s="2"/>
      <c r="E22" s="2"/>
      <c r="F22" s="4"/>
    </row>
    <row r="23" spans="1:6" ht="123.75" customHeight="1">
      <c r="A23" s="3" t="s">
        <v>71</v>
      </c>
      <c r="B23" s="1">
        <v>510</v>
      </c>
      <c r="C23" s="1" t="s">
        <v>5</v>
      </c>
      <c r="D23" s="2">
        <f t="shared" si="0"/>
        <v>0</v>
      </c>
      <c r="E23" s="2"/>
      <c r="F23" s="4"/>
    </row>
    <row r="24" spans="1:6" ht="165.75" customHeight="1">
      <c r="A24" s="3" t="s">
        <v>105</v>
      </c>
      <c r="B24" s="1">
        <v>510</v>
      </c>
      <c r="C24" s="1" t="s">
        <v>5</v>
      </c>
      <c r="D24" s="2">
        <f t="shared" si="0"/>
        <v>0</v>
      </c>
      <c r="E24" s="2"/>
      <c r="F24" s="4"/>
    </row>
    <row r="25" spans="1:6" ht="18.75">
      <c r="A25" s="3" t="s">
        <v>7</v>
      </c>
      <c r="B25" s="1" t="s">
        <v>5</v>
      </c>
      <c r="C25" s="1">
        <v>900</v>
      </c>
      <c r="D25" s="5">
        <f t="shared" si="0"/>
        <v>2502625.44</v>
      </c>
      <c r="E25" s="2">
        <f>E27+E85</f>
        <v>2502625.44</v>
      </c>
      <c r="F25" s="2">
        <f>F27+F85</f>
        <v>0</v>
      </c>
    </row>
    <row r="26" spans="1:6" ht="18.75">
      <c r="A26" s="3" t="s">
        <v>6</v>
      </c>
      <c r="B26" s="1"/>
      <c r="C26" s="1"/>
      <c r="D26" s="5"/>
      <c r="E26" s="2"/>
      <c r="F26" s="2"/>
    </row>
    <row r="27" spans="1:6" ht="18.75">
      <c r="A27" s="3" t="s">
        <v>8</v>
      </c>
      <c r="B27" s="1" t="s">
        <v>5</v>
      </c>
      <c r="C27" s="1">
        <v>200</v>
      </c>
      <c r="D27" s="5">
        <f t="shared" si="0"/>
        <v>1890000</v>
      </c>
      <c r="E27" s="2">
        <f>E29+E37+E61+E67</f>
        <v>1890000</v>
      </c>
      <c r="F27" s="2">
        <f>F29+F37+F61+F67</f>
        <v>0</v>
      </c>
    </row>
    <row r="28" spans="1:6" ht="14.25" customHeight="1">
      <c r="A28" s="3" t="s">
        <v>9</v>
      </c>
      <c r="B28" s="1"/>
      <c r="C28" s="1"/>
      <c r="D28" s="5"/>
      <c r="E28" s="2"/>
      <c r="F28" s="2"/>
    </row>
    <row r="29" spans="1:6" ht="56.25">
      <c r="A29" s="3" t="s">
        <v>10</v>
      </c>
      <c r="B29" s="1" t="s">
        <v>5</v>
      </c>
      <c r="C29" s="1">
        <v>210</v>
      </c>
      <c r="D29" s="5">
        <f t="shared" si="0"/>
        <v>1255000</v>
      </c>
      <c r="E29" s="2">
        <f>E31+E32+E33+E34</f>
        <v>1255000</v>
      </c>
      <c r="F29" s="2">
        <f>F31+F32+F33+F34</f>
        <v>0</v>
      </c>
    </row>
    <row r="30" spans="1:6" ht="18.75">
      <c r="A30" s="3" t="s">
        <v>9</v>
      </c>
      <c r="B30" s="1"/>
      <c r="C30" s="1"/>
      <c r="D30" s="5"/>
      <c r="E30" s="2"/>
      <c r="F30" s="2"/>
    </row>
    <row r="31" spans="1:6" ht="18.75">
      <c r="A31" s="3" t="s">
        <v>11</v>
      </c>
      <c r="B31" s="1">
        <v>111</v>
      </c>
      <c r="C31" s="1">
        <v>211</v>
      </c>
      <c r="D31" s="5">
        <f t="shared" si="0"/>
        <v>960061.44</v>
      </c>
      <c r="E31" s="2">
        <v>960061.44</v>
      </c>
      <c r="F31" s="2"/>
    </row>
    <row r="32" spans="1:6" ht="56.25">
      <c r="A32" s="3" t="s">
        <v>12</v>
      </c>
      <c r="B32" s="1">
        <v>112</v>
      </c>
      <c r="C32" s="1">
        <v>212</v>
      </c>
      <c r="D32" s="5">
        <f t="shared" si="0"/>
        <v>5000</v>
      </c>
      <c r="E32" s="2">
        <v>5000</v>
      </c>
      <c r="F32" s="2"/>
    </row>
    <row r="33" spans="1:6" ht="37.5">
      <c r="A33" s="3" t="s">
        <v>13</v>
      </c>
      <c r="B33" s="1">
        <v>119</v>
      </c>
      <c r="C33" s="1">
        <v>213</v>
      </c>
      <c r="D33" s="5">
        <f t="shared" si="0"/>
        <v>289938.56</v>
      </c>
      <c r="E33" s="2">
        <v>289938.56</v>
      </c>
      <c r="F33" s="2"/>
    </row>
    <row r="34" spans="1:6" ht="56.25">
      <c r="A34" s="3" t="s">
        <v>87</v>
      </c>
      <c r="B34" s="1" t="s">
        <v>5</v>
      </c>
      <c r="C34" s="1">
        <v>214</v>
      </c>
      <c r="D34" s="5">
        <f>E34+F34</f>
        <v>0</v>
      </c>
      <c r="E34" s="2">
        <f>E35+E36</f>
        <v>0</v>
      </c>
      <c r="F34" s="2">
        <f>F35+F36</f>
        <v>0</v>
      </c>
    </row>
    <row r="35" spans="1:6" ht="18.75">
      <c r="A35" s="69" t="s">
        <v>6</v>
      </c>
      <c r="B35" s="1">
        <v>112</v>
      </c>
      <c r="C35" s="1">
        <v>214</v>
      </c>
      <c r="D35" s="5">
        <f t="shared" si="0"/>
        <v>0</v>
      </c>
      <c r="E35" s="2"/>
      <c r="F35" s="2"/>
    </row>
    <row r="36" spans="1:6" ht="14.25" customHeight="1">
      <c r="A36" s="70"/>
      <c r="B36" s="1">
        <v>244</v>
      </c>
      <c r="C36" s="1">
        <v>214</v>
      </c>
      <c r="D36" s="5">
        <v>0</v>
      </c>
      <c r="E36" s="2"/>
      <c r="F36" s="2"/>
    </row>
    <row r="37" spans="1:6" ht="37.5">
      <c r="A37" s="3" t="s">
        <v>14</v>
      </c>
      <c r="B37" s="1" t="s">
        <v>5</v>
      </c>
      <c r="C37" s="1">
        <v>220</v>
      </c>
      <c r="D37" s="5">
        <f t="shared" si="0"/>
        <v>619000</v>
      </c>
      <c r="E37" s="2">
        <f>E39+E40+E43+E50+E51+E54+E60</f>
        <v>619000</v>
      </c>
      <c r="F37" s="2">
        <f>F39+F40+F43+F50+F51+F54+F60</f>
        <v>0</v>
      </c>
    </row>
    <row r="38" spans="1:6" ht="18.75">
      <c r="A38" s="3" t="s">
        <v>9</v>
      </c>
      <c r="B38" s="1"/>
      <c r="C38" s="1"/>
      <c r="D38" s="5"/>
      <c r="E38" s="2"/>
      <c r="F38" s="2"/>
    </row>
    <row r="39" spans="1:6" ht="18.75">
      <c r="A39" s="3" t="s">
        <v>15</v>
      </c>
      <c r="B39" s="1">
        <v>244</v>
      </c>
      <c r="C39" s="1">
        <v>221</v>
      </c>
      <c r="D39" s="5">
        <f t="shared" si="0"/>
        <v>70000</v>
      </c>
      <c r="E39" s="2">
        <v>70000</v>
      </c>
      <c r="F39" s="2"/>
    </row>
    <row r="40" spans="1:6" ht="37.5">
      <c r="A40" s="3" t="s">
        <v>16</v>
      </c>
      <c r="B40" s="1" t="s">
        <v>5</v>
      </c>
      <c r="C40" s="1">
        <v>222</v>
      </c>
      <c r="D40" s="5">
        <f t="shared" si="0"/>
        <v>0</v>
      </c>
      <c r="E40" s="2">
        <f>E41+E42</f>
        <v>0</v>
      </c>
      <c r="F40" s="2">
        <f>F41+F42</f>
        <v>0</v>
      </c>
    </row>
    <row r="41" spans="1:6" ht="22.5" customHeight="1">
      <c r="A41" s="68" t="s">
        <v>6</v>
      </c>
      <c r="B41" s="1">
        <v>112</v>
      </c>
      <c r="C41" s="1">
        <v>222</v>
      </c>
      <c r="D41" s="5">
        <f t="shared" si="0"/>
        <v>0</v>
      </c>
      <c r="E41" s="2"/>
      <c r="F41" s="2"/>
    </row>
    <row r="42" spans="1:6" ht="18.75">
      <c r="A42" s="68"/>
      <c r="B42" s="1">
        <v>244</v>
      </c>
      <c r="C42" s="1">
        <v>222</v>
      </c>
      <c r="D42" s="5">
        <f t="shared" si="0"/>
        <v>0</v>
      </c>
      <c r="E42" s="2"/>
      <c r="F42" s="2"/>
    </row>
    <row r="43" spans="1:6" ht="18.75">
      <c r="A43" s="3" t="s">
        <v>17</v>
      </c>
      <c r="B43" s="1" t="s">
        <v>5</v>
      </c>
      <c r="C43" s="1">
        <v>223</v>
      </c>
      <c r="D43" s="5">
        <f t="shared" si="0"/>
        <v>48000</v>
      </c>
      <c r="E43" s="2">
        <f>E45+E46+E47+E48+E49</f>
        <v>48000</v>
      </c>
      <c r="F43" s="2">
        <f>F45+F46+F47+F48+F49</f>
        <v>0</v>
      </c>
    </row>
    <row r="44" spans="1:6" ht="18.75">
      <c r="A44" s="3" t="s">
        <v>6</v>
      </c>
      <c r="B44" s="1"/>
      <c r="C44" s="1"/>
      <c r="D44" s="5"/>
      <c r="E44" s="2"/>
      <c r="F44" s="2"/>
    </row>
    <row r="45" spans="1:6" ht="37.5">
      <c r="A45" s="3" t="s">
        <v>18</v>
      </c>
      <c r="B45" s="1">
        <v>244</v>
      </c>
      <c r="C45" s="1">
        <v>223</v>
      </c>
      <c r="D45" s="5">
        <f t="shared" si="0"/>
        <v>25000</v>
      </c>
      <c r="E45" s="2">
        <v>25000</v>
      </c>
      <c r="F45" s="2"/>
    </row>
    <row r="46" spans="1:6" ht="18.75">
      <c r="A46" s="3" t="s">
        <v>19</v>
      </c>
      <c r="B46" s="1">
        <v>244</v>
      </c>
      <c r="C46" s="1">
        <v>223</v>
      </c>
      <c r="D46" s="5">
        <f t="shared" si="0"/>
        <v>0</v>
      </c>
      <c r="E46" s="2"/>
      <c r="F46" s="2"/>
    </row>
    <row r="47" spans="1:6" ht="63" customHeight="1">
      <c r="A47" s="3" t="s">
        <v>20</v>
      </c>
      <c r="B47" s="1">
        <v>244</v>
      </c>
      <c r="C47" s="1">
        <v>223</v>
      </c>
      <c r="D47" s="5">
        <f t="shared" si="0"/>
        <v>15000</v>
      </c>
      <c r="E47" s="2">
        <v>15000</v>
      </c>
      <c r="F47" s="2"/>
    </row>
    <row r="48" spans="1:6" ht="56.25">
      <c r="A48" s="3" t="s">
        <v>21</v>
      </c>
      <c r="B48" s="1">
        <v>244</v>
      </c>
      <c r="C48" s="1">
        <v>223</v>
      </c>
      <c r="D48" s="5">
        <f t="shared" si="0"/>
        <v>3000</v>
      </c>
      <c r="E48" s="2">
        <v>3000</v>
      </c>
      <c r="F48" s="2"/>
    </row>
    <row r="49" spans="1:6" ht="37.5">
      <c r="A49" s="3" t="s">
        <v>22</v>
      </c>
      <c r="B49" s="1">
        <v>244</v>
      </c>
      <c r="C49" s="1">
        <v>223</v>
      </c>
      <c r="D49" s="5">
        <f t="shared" si="0"/>
        <v>5000</v>
      </c>
      <c r="E49" s="2">
        <v>5000</v>
      </c>
      <c r="F49" s="2"/>
    </row>
    <row r="50" spans="1:6" ht="131.25">
      <c r="A50" s="3" t="s">
        <v>23</v>
      </c>
      <c r="B50" s="1">
        <v>244</v>
      </c>
      <c r="C50" s="1">
        <v>224</v>
      </c>
      <c r="D50" s="5">
        <f t="shared" si="0"/>
        <v>0</v>
      </c>
      <c r="E50" s="2"/>
      <c r="F50" s="2"/>
    </row>
    <row r="51" spans="1:6" ht="37.5">
      <c r="A51" s="3" t="s">
        <v>24</v>
      </c>
      <c r="B51" s="1" t="s">
        <v>5</v>
      </c>
      <c r="C51" s="1">
        <v>225</v>
      </c>
      <c r="D51" s="2">
        <f>D52+D53</f>
        <v>205000</v>
      </c>
      <c r="E51" s="2">
        <f>E52+E53</f>
        <v>205000</v>
      </c>
      <c r="F51" s="2">
        <f>F52+F53</f>
        <v>0</v>
      </c>
    </row>
    <row r="52" spans="1:6" ht="18.75">
      <c r="A52" s="68" t="s">
        <v>6</v>
      </c>
      <c r="B52" s="1">
        <v>243</v>
      </c>
      <c r="C52" s="1">
        <v>225</v>
      </c>
      <c r="D52" s="5">
        <f t="shared" si="0"/>
        <v>0</v>
      </c>
      <c r="E52" s="2"/>
      <c r="F52" s="2"/>
    </row>
    <row r="53" spans="1:6" ht="18.75">
      <c r="A53" s="68"/>
      <c r="B53" s="1">
        <v>244</v>
      </c>
      <c r="C53" s="1">
        <v>225</v>
      </c>
      <c r="D53" s="5">
        <f t="shared" si="0"/>
        <v>205000</v>
      </c>
      <c r="E53" s="2">
        <v>205000</v>
      </c>
      <c r="F53" s="2"/>
    </row>
    <row r="54" spans="1:6" ht="18.75">
      <c r="A54" s="3" t="s">
        <v>58</v>
      </c>
      <c r="B54" s="1" t="s">
        <v>5</v>
      </c>
      <c r="C54" s="1">
        <v>226</v>
      </c>
      <c r="D54" s="5">
        <f t="shared" si="0"/>
        <v>296000</v>
      </c>
      <c r="E54" s="2">
        <f>E55+E56+E58+E59+E57</f>
        <v>296000</v>
      </c>
      <c r="F54" s="2">
        <f>F55+F56+F58+F59+F57</f>
        <v>0</v>
      </c>
    </row>
    <row r="55" spans="1:6" ht="18.75">
      <c r="A55" s="68" t="s">
        <v>6</v>
      </c>
      <c r="B55" s="1">
        <v>112</v>
      </c>
      <c r="C55" s="1">
        <v>226</v>
      </c>
      <c r="D55" s="5">
        <f t="shared" si="0"/>
        <v>56000</v>
      </c>
      <c r="E55" s="2">
        <v>56000</v>
      </c>
      <c r="F55" s="2"/>
    </row>
    <row r="56" spans="1:6" ht="18.75">
      <c r="A56" s="68"/>
      <c r="B56" s="1">
        <v>113</v>
      </c>
      <c r="C56" s="1">
        <v>226</v>
      </c>
      <c r="D56" s="5">
        <f t="shared" si="0"/>
        <v>0</v>
      </c>
      <c r="E56" s="2"/>
      <c r="F56" s="2"/>
    </row>
    <row r="57" spans="1:6" ht="18.75">
      <c r="A57" s="68"/>
      <c r="B57" s="1">
        <v>119</v>
      </c>
      <c r="C57" s="1">
        <v>226</v>
      </c>
      <c r="D57" s="5">
        <f t="shared" si="0"/>
        <v>0</v>
      </c>
      <c r="E57" s="2"/>
      <c r="F57" s="2"/>
    </row>
    <row r="58" spans="1:6" ht="18.75">
      <c r="A58" s="68"/>
      <c r="B58" s="1">
        <v>243</v>
      </c>
      <c r="C58" s="1">
        <v>226</v>
      </c>
      <c r="D58" s="5">
        <f t="shared" si="0"/>
        <v>0</v>
      </c>
      <c r="E58" s="2"/>
      <c r="F58" s="2"/>
    </row>
    <row r="59" spans="1:6" ht="18.75">
      <c r="A59" s="68"/>
      <c r="B59" s="1">
        <v>244</v>
      </c>
      <c r="C59" s="1">
        <v>226</v>
      </c>
      <c r="D59" s="5">
        <f t="shared" si="0"/>
        <v>240000</v>
      </c>
      <c r="E59" s="2">
        <v>240000</v>
      </c>
      <c r="F59" s="2"/>
    </row>
    <row r="60" spans="1:6" ht="18.75">
      <c r="A60" s="3" t="s">
        <v>25</v>
      </c>
      <c r="B60" s="1">
        <v>244</v>
      </c>
      <c r="C60" s="1">
        <v>227</v>
      </c>
      <c r="D60" s="5">
        <f t="shared" si="0"/>
        <v>0</v>
      </c>
      <c r="E60" s="2"/>
      <c r="F60" s="2"/>
    </row>
    <row r="61" spans="1:6" ht="18.75">
      <c r="A61" s="3" t="s">
        <v>26</v>
      </c>
      <c r="B61" s="1" t="s">
        <v>5</v>
      </c>
      <c r="C61" s="1">
        <v>260</v>
      </c>
      <c r="D61" s="5">
        <f t="shared" si="0"/>
        <v>10000</v>
      </c>
      <c r="E61" s="2">
        <f>E62+E63+E66</f>
        <v>10000</v>
      </c>
      <c r="F61" s="2">
        <f>F62+F63+F66</f>
        <v>0</v>
      </c>
    </row>
    <row r="62" spans="1:6" ht="93.75">
      <c r="A62" s="3" t="s">
        <v>27</v>
      </c>
      <c r="B62" s="1">
        <v>321</v>
      </c>
      <c r="C62" s="1">
        <v>264</v>
      </c>
      <c r="D62" s="5">
        <f t="shared" si="0"/>
        <v>0</v>
      </c>
      <c r="E62" s="2"/>
      <c r="F62" s="2"/>
    </row>
    <row r="63" spans="1:6" ht="56.25">
      <c r="A63" s="3" t="s">
        <v>28</v>
      </c>
      <c r="B63" s="1" t="s">
        <v>5</v>
      </c>
      <c r="C63" s="1">
        <v>266</v>
      </c>
      <c r="D63" s="5">
        <f t="shared" si="0"/>
        <v>10000</v>
      </c>
      <c r="E63" s="2">
        <f>E64+E65</f>
        <v>10000</v>
      </c>
      <c r="F63" s="2">
        <f>F64+F65</f>
        <v>0</v>
      </c>
    </row>
    <row r="64" spans="1:6" ht="18.75">
      <c r="A64" s="68" t="s">
        <v>6</v>
      </c>
      <c r="B64" s="1">
        <v>111</v>
      </c>
      <c r="C64" s="1">
        <v>266</v>
      </c>
      <c r="D64" s="5">
        <f t="shared" si="0"/>
        <v>10000</v>
      </c>
      <c r="E64" s="2">
        <v>10000</v>
      </c>
      <c r="F64" s="2"/>
    </row>
    <row r="65" spans="1:6" ht="18.75">
      <c r="A65" s="68"/>
      <c r="B65" s="1">
        <v>112</v>
      </c>
      <c r="C65" s="1">
        <v>266</v>
      </c>
      <c r="D65" s="5">
        <f t="shared" si="0"/>
        <v>0</v>
      </c>
      <c r="E65" s="2"/>
      <c r="F65" s="2"/>
    </row>
    <row r="66" spans="1:6" ht="56.25">
      <c r="A66" s="3" t="s">
        <v>29</v>
      </c>
      <c r="B66" s="1">
        <v>112</v>
      </c>
      <c r="C66" s="1">
        <v>267</v>
      </c>
      <c r="D66" s="5">
        <f t="shared" si="0"/>
        <v>0</v>
      </c>
      <c r="E66" s="2"/>
      <c r="F66" s="2"/>
    </row>
    <row r="67" spans="1:6" ht="18.75">
      <c r="A67" s="3" t="s">
        <v>30</v>
      </c>
      <c r="B67" s="1" t="s">
        <v>5</v>
      </c>
      <c r="C67" s="1">
        <v>290</v>
      </c>
      <c r="D67" s="5">
        <f t="shared" si="0"/>
        <v>6000</v>
      </c>
      <c r="E67" s="2">
        <f>E69+E73+E74+E75+E76+E82</f>
        <v>6000</v>
      </c>
      <c r="F67" s="2">
        <f>F69+F73+F74+F75+F76+F82</f>
        <v>0</v>
      </c>
    </row>
    <row r="68" spans="1:6" ht="18.75">
      <c r="A68" s="3" t="s">
        <v>9</v>
      </c>
      <c r="B68" s="1"/>
      <c r="C68" s="1"/>
      <c r="D68" s="5">
        <f t="shared" si="0"/>
        <v>0</v>
      </c>
      <c r="E68" s="2"/>
      <c r="F68" s="2"/>
    </row>
    <row r="69" spans="1:6" ht="37.5">
      <c r="A69" s="3" t="s">
        <v>31</v>
      </c>
      <c r="B69" s="1" t="s">
        <v>5</v>
      </c>
      <c r="C69" s="1">
        <v>291</v>
      </c>
      <c r="D69" s="5">
        <f t="shared" si="0"/>
        <v>3000</v>
      </c>
      <c r="E69" s="2">
        <f>E70+E71+E72</f>
        <v>3000</v>
      </c>
      <c r="F69" s="2">
        <f>F70+F71+F72</f>
        <v>0</v>
      </c>
    </row>
    <row r="70" spans="1:6" ht="18.75">
      <c r="A70" s="68" t="s">
        <v>6</v>
      </c>
      <c r="B70" s="1">
        <v>851</v>
      </c>
      <c r="C70" s="1">
        <v>291</v>
      </c>
      <c r="D70" s="5">
        <f t="shared" si="0"/>
        <v>0</v>
      </c>
      <c r="E70" s="2"/>
      <c r="F70" s="2"/>
    </row>
    <row r="71" spans="1:6" ht="18.75">
      <c r="A71" s="68"/>
      <c r="B71" s="1">
        <v>852</v>
      </c>
      <c r="C71" s="1">
        <v>291</v>
      </c>
      <c r="D71" s="5">
        <f t="shared" si="0"/>
        <v>0</v>
      </c>
      <c r="E71" s="2"/>
      <c r="F71" s="2"/>
    </row>
    <row r="72" spans="1:6" ht="18.75">
      <c r="A72" s="68"/>
      <c r="B72" s="1">
        <v>853</v>
      </c>
      <c r="C72" s="1">
        <v>291</v>
      </c>
      <c r="D72" s="5">
        <f t="shared" si="0"/>
        <v>3000</v>
      </c>
      <c r="E72" s="2">
        <v>3000</v>
      </c>
      <c r="F72" s="2"/>
    </row>
    <row r="73" spans="1:6" ht="93.75">
      <c r="A73" s="3" t="s">
        <v>32</v>
      </c>
      <c r="B73" s="1">
        <v>853</v>
      </c>
      <c r="C73" s="1">
        <v>292</v>
      </c>
      <c r="D73" s="5">
        <f aca="true" t="shared" si="1" ref="D73:D102">E73+F73</f>
        <v>3000</v>
      </c>
      <c r="E73" s="2">
        <v>3000</v>
      </c>
      <c r="F73" s="2">
        <v>0</v>
      </c>
    </row>
    <row r="74" spans="1:6" ht="93.75">
      <c r="A74" s="3" t="s">
        <v>33</v>
      </c>
      <c r="B74" s="1">
        <v>853</v>
      </c>
      <c r="C74" s="1">
        <v>293</v>
      </c>
      <c r="D74" s="5">
        <f t="shared" si="1"/>
        <v>0</v>
      </c>
      <c r="E74" s="2"/>
      <c r="F74" s="2">
        <v>0</v>
      </c>
    </row>
    <row r="75" spans="1:6" ht="37.5">
      <c r="A75" s="3" t="s">
        <v>74</v>
      </c>
      <c r="B75" s="1">
        <v>853</v>
      </c>
      <c r="C75" s="1">
        <v>295</v>
      </c>
      <c r="D75" s="5">
        <f t="shared" si="1"/>
        <v>0</v>
      </c>
      <c r="E75" s="2"/>
      <c r="F75" s="2">
        <v>0</v>
      </c>
    </row>
    <row r="76" spans="1:6" ht="56.25">
      <c r="A76" s="3" t="s">
        <v>34</v>
      </c>
      <c r="B76" s="1" t="s">
        <v>5</v>
      </c>
      <c r="C76" s="1">
        <v>296</v>
      </c>
      <c r="D76" s="5">
        <f t="shared" si="1"/>
        <v>0</v>
      </c>
      <c r="E76" s="2">
        <f>E77+E78+E79+E80+E81</f>
        <v>0</v>
      </c>
      <c r="F76" s="2">
        <f>F77+F78+F79+F80+F81</f>
        <v>0</v>
      </c>
    </row>
    <row r="77" spans="1:6" ht="18.75">
      <c r="A77" s="68" t="s">
        <v>6</v>
      </c>
      <c r="B77" s="1">
        <v>244</v>
      </c>
      <c r="C77" s="1">
        <v>296</v>
      </c>
      <c r="D77" s="5">
        <f t="shared" si="1"/>
        <v>0</v>
      </c>
      <c r="E77" s="2"/>
      <c r="F77" s="2"/>
    </row>
    <row r="78" spans="1:6" ht="18.75">
      <c r="A78" s="68"/>
      <c r="B78" s="1">
        <v>340</v>
      </c>
      <c r="C78" s="1">
        <v>296</v>
      </c>
      <c r="D78" s="5">
        <f t="shared" si="1"/>
        <v>0</v>
      </c>
      <c r="E78" s="2"/>
      <c r="F78" s="2"/>
    </row>
    <row r="79" spans="1:6" ht="18.75">
      <c r="A79" s="68"/>
      <c r="B79" s="1">
        <v>350</v>
      </c>
      <c r="C79" s="1">
        <v>296</v>
      </c>
      <c r="D79" s="5">
        <f t="shared" si="1"/>
        <v>0</v>
      </c>
      <c r="E79" s="2"/>
      <c r="F79" s="2"/>
    </row>
    <row r="80" spans="1:6" ht="18.75" customHeight="1">
      <c r="A80" s="68"/>
      <c r="B80" s="1">
        <v>360</v>
      </c>
      <c r="C80" s="1">
        <v>296</v>
      </c>
      <c r="D80" s="5">
        <f t="shared" si="1"/>
        <v>0</v>
      </c>
      <c r="E80" s="2"/>
      <c r="F80" s="2"/>
    </row>
    <row r="81" spans="1:6" ht="18.75">
      <c r="A81" s="68"/>
      <c r="B81" s="1">
        <v>853</v>
      </c>
      <c r="C81" s="1">
        <v>296</v>
      </c>
      <c r="D81" s="5">
        <f t="shared" si="1"/>
        <v>0</v>
      </c>
      <c r="E81" s="2"/>
      <c r="F81" s="2"/>
    </row>
    <row r="82" spans="1:6" ht="14.25" customHeight="1">
      <c r="A82" s="3" t="s">
        <v>35</v>
      </c>
      <c r="B82" s="1" t="s">
        <v>5</v>
      </c>
      <c r="C82" s="1">
        <v>297</v>
      </c>
      <c r="D82" s="5">
        <f t="shared" si="1"/>
        <v>0</v>
      </c>
      <c r="E82" s="2">
        <f>E83+E84</f>
        <v>0</v>
      </c>
      <c r="F82" s="2">
        <f>F83+F84</f>
        <v>0</v>
      </c>
    </row>
    <row r="83" spans="1:6" ht="18.75">
      <c r="A83" s="68" t="s">
        <v>6</v>
      </c>
      <c r="B83" s="1">
        <v>244</v>
      </c>
      <c r="C83" s="1">
        <v>297</v>
      </c>
      <c r="D83" s="5">
        <f t="shared" si="1"/>
        <v>0</v>
      </c>
      <c r="E83" s="2"/>
      <c r="F83" s="2"/>
    </row>
    <row r="84" spans="1:6" ht="18.75">
      <c r="A84" s="68"/>
      <c r="B84" s="1">
        <v>853</v>
      </c>
      <c r="C84" s="1">
        <v>297</v>
      </c>
      <c r="D84" s="5">
        <f t="shared" si="1"/>
        <v>0</v>
      </c>
      <c r="E84" s="2"/>
      <c r="F84" s="2"/>
    </row>
    <row r="85" spans="1:6" ht="56.25">
      <c r="A85" s="3" t="s">
        <v>59</v>
      </c>
      <c r="B85" s="1" t="s">
        <v>5</v>
      </c>
      <c r="C85" s="1">
        <v>300</v>
      </c>
      <c r="D85" s="5">
        <f t="shared" si="1"/>
        <v>612625.44</v>
      </c>
      <c r="E85" s="2">
        <f>E87+E89+E88</f>
        <v>612625.44</v>
      </c>
      <c r="F85" s="2">
        <f>F87+F89+F88</f>
        <v>0</v>
      </c>
    </row>
    <row r="86" spans="1:6" ht="18.75">
      <c r="A86" s="3" t="s">
        <v>9</v>
      </c>
      <c r="B86" s="1"/>
      <c r="C86" s="1"/>
      <c r="D86" s="5"/>
      <c r="E86" s="2"/>
      <c r="F86" s="2"/>
    </row>
    <row r="87" spans="1:6" ht="37.5">
      <c r="A87" s="3" t="s">
        <v>36</v>
      </c>
      <c r="B87" s="1">
        <v>244</v>
      </c>
      <c r="C87" s="1">
        <v>310</v>
      </c>
      <c r="D87" s="5">
        <f t="shared" si="1"/>
        <v>350000</v>
      </c>
      <c r="E87" s="2">
        <v>350000</v>
      </c>
      <c r="F87" s="2"/>
    </row>
    <row r="88" spans="1:6" ht="37.5">
      <c r="A88" s="3" t="s">
        <v>68</v>
      </c>
      <c r="B88" s="1">
        <v>244</v>
      </c>
      <c r="C88" s="1">
        <v>320</v>
      </c>
      <c r="D88" s="5">
        <f t="shared" si="1"/>
        <v>0</v>
      </c>
      <c r="E88" s="2"/>
      <c r="F88" s="2"/>
    </row>
    <row r="89" spans="1:6" ht="56.25">
      <c r="A89" s="3" t="s">
        <v>60</v>
      </c>
      <c r="B89" s="1" t="s">
        <v>5</v>
      </c>
      <c r="C89" s="1">
        <v>340</v>
      </c>
      <c r="D89" s="5">
        <f t="shared" si="1"/>
        <v>262625.44</v>
      </c>
      <c r="E89" s="2">
        <f>E91+E92+E93+E94+E95+E96+E97</f>
        <v>262625.44</v>
      </c>
      <c r="F89" s="2">
        <f>F91+F92+F93+F94+F95+F96+F97</f>
        <v>0</v>
      </c>
    </row>
    <row r="90" spans="1:6" ht="18.75">
      <c r="A90" s="3" t="s">
        <v>6</v>
      </c>
      <c r="B90" s="1"/>
      <c r="C90" s="1"/>
      <c r="D90" s="5"/>
      <c r="E90" s="2"/>
      <c r="F90" s="2"/>
    </row>
    <row r="91" spans="1:6" ht="112.5">
      <c r="A91" s="3" t="s">
        <v>37</v>
      </c>
      <c r="B91" s="1">
        <v>244</v>
      </c>
      <c r="C91" s="1">
        <v>341</v>
      </c>
      <c r="D91" s="5">
        <f t="shared" si="1"/>
        <v>0</v>
      </c>
      <c r="E91" s="2"/>
      <c r="F91" s="2"/>
    </row>
    <row r="92" spans="1:6" ht="37.5">
      <c r="A92" s="3" t="s">
        <v>38</v>
      </c>
      <c r="B92" s="1">
        <v>244</v>
      </c>
      <c r="C92" s="1">
        <v>342</v>
      </c>
      <c r="D92" s="5">
        <f t="shared" si="1"/>
        <v>0</v>
      </c>
      <c r="E92" s="2"/>
      <c r="F92" s="2"/>
    </row>
    <row r="93" spans="1:6" ht="56.25">
      <c r="A93" s="3" t="s">
        <v>39</v>
      </c>
      <c r="B93" s="1">
        <v>244</v>
      </c>
      <c r="C93" s="1">
        <v>343</v>
      </c>
      <c r="D93" s="5">
        <f t="shared" si="1"/>
        <v>10000</v>
      </c>
      <c r="E93" s="2">
        <v>10000</v>
      </c>
      <c r="F93" s="2"/>
    </row>
    <row r="94" spans="1:6" ht="56.25">
      <c r="A94" s="3" t="s">
        <v>40</v>
      </c>
      <c r="B94" s="1">
        <v>244</v>
      </c>
      <c r="C94" s="1">
        <v>344</v>
      </c>
      <c r="D94" s="5">
        <f t="shared" si="1"/>
        <v>150000</v>
      </c>
      <c r="E94" s="2">
        <v>150000</v>
      </c>
      <c r="F94" s="2"/>
    </row>
    <row r="95" spans="1:6" ht="37.5">
      <c r="A95" s="3" t="s">
        <v>41</v>
      </c>
      <c r="B95" s="1">
        <v>244</v>
      </c>
      <c r="C95" s="1">
        <v>345</v>
      </c>
      <c r="D95" s="5">
        <f t="shared" si="1"/>
        <v>0</v>
      </c>
      <c r="E95" s="2"/>
      <c r="F95" s="2"/>
    </row>
    <row r="96" spans="1:6" ht="56.25">
      <c r="A96" s="3" t="s">
        <v>42</v>
      </c>
      <c r="B96" s="1">
        <v>244</v>
      </c>
      <c r="C96" s="1">
        <v>346</v>
      </c>
      <c r="D96" s="5">
        <f t="shared" si="1"/>
        <v>80000</v>
      </c>
      <c r="E96" s="2">
        <v>80000</v>
      </c>
      <c r="F96" s="2"/>
    </row>
    <row r="97" spans="1:6" ht="75">
      <c r="A97" s="3" t="s">
        <v>43</v>
      </c>
      <c r="B97" s="1">
        <v>244</v>
      </c>
      <c r="C97" s="1">
        <v>349</v>
      </c>
      <c r="D97" s="5">
        <v>22625.44</v>
      </c>
      <c r="E97" s="2">
        <v>22625.44</v>
      </c>
      <c r="F97" s="2"/>
    </row>
    <row r="98" spans="1:6" ht="47.25" customHeight="1">
      <c r="A98" s="3" t="s">
        <v>67</v>
      </c>
      <c r="B98" s="1" t="s">
        <v>5</v>
      </c>
      <c r="C98" s="1" t="s">
        <v>5</v>
      </c>
      <c r="D98" s="5">
        <f t="shared" si="1"/>
        <v>0</v>
      </c>
      <c r="E98" s="2">
        <f>E100+E101+E102</f>
        <v>0</v>
      </c>
      <c r="F98" s="2">
        <f>F100+F101+F102</f>
        <v>0</v>
      </c>
    </row>
    <row r="99" spans="1:6" ht="78" customHeight="1">
      <c r="A99" s="3" t="s">
        <v>6</v>
      </c>
      <c r="B99" s="1"/>
      <c r="C99" s="1"/>
      <c r="D99" s="5"/>
      <c r="E99" s="2"/>
      <c r="F99" s="2"/>
    </row>
    <row r="100" spans="1:6" ht="78" customHeight="1">
      <c r="A100" s="3" t="s">
        <v>80</v>
      </c>
      <c r="B100" s="1">
        <v>180</v>
      </c>
      <c r="C100" s="1" t="s">
        <v>5</v>
      </c>
      <c r="D100" s="5">
        <f t="shared" si="1"/>
        <v>0</v>
      </c>
      <c r="E100" s="2"/>
      <c r="F100" s="2"/>
    </row>
    <row r="101" spans="1:6" ht="78" customHeight="1">
      <c r="A101" s="3" t="s">
        <v>81</v>
      </c>
      <c r="B101" s="1">
        <v>180</v>
      </c>
      <c r="C101" s="1" t="s">
        <v>5</v>
      </c>
      <c r="D101" s="5">
        <f t="shared" si="1"/>
        <v>0</v>
      </c>
      <c r="E101" s="2"/>
      <c r="F101" s="2"/>
    </row>
    <row r="102" spans="1:6" ht="78" customHeight="1" thickBot="1">
      <c r="A102" s="15" t="s">
        <v>82</v>
      </c>
      <c r="B102" s="16">
        <v>180</v>
      </c>
      <c r="C102" s="16" t="s">
        <v>5</v>
      </c>
      <c r="D102" s="17">
        <f t="shared" si="1"/>
        <v>0</v>
      </c>
      <c r="E102" s="18"/>
      <c r="F102" s="18"/>
    </row>
    <row r="103" spans="1:6" ht="18.75">
      <c r="A103" s="10"/>
      <c r="B103" s="11"/>
      <c r="C103" s="11"/>
      <c r="D103" s="19"/>
      <c r="E103" s="19"/>
      <c r="F103" s="19"/>
    </row>
    <row r="104" ht="15">
      <c r="A104" s="9"/>
    </row>
    <row r="105" spans="1:6" ht="37.5">
      <c r="A105" s="12" t="s">
        <v>52</v>
      </c>
      <c r="B105" s="74"/>
      <c r="C105" s="74"/>
      <c r="D105" s="8"/>
      <c r="E105" s="74" t="s">
        <v>106</v>
      </c>
      <c r="F105" s="74"/>
    </row>
    <row r="106" spans="1:6" ht="18.75">
      <c r="A106" s="12"/>
      <c r="B106" s="79" t="s">
        <v>53</v>
      </c>
      <c r="C106" s="79"/>
      <c r="D106" s="8"/>
      <c r="E106" s="79" t="s">
        <v>54</v>
      </c>
      <c r="F106" s="79"/>
    </row>
    <row r="107" spans="1:6" ht="18.75">
      <c r="A107" s="12"/>
      <c r="B107" s="8"/>
      <c r="C107" s="8"/>
      <c r="D107" s="8"/>
      <c r="E107" s="8"/>
      <c r="F107" s="8"/>
    </row>
    <row r="108" spans="1:6" ht="37.5">
      <c r="A108" s="12" t="s">
        <v>55</v>
      </c>
      <c r="B108" s="74"/>
      <c r="C108" s="74"/>
      <c r="D108" s="8"/>
      <c r="E108" s="74" t="s">
        <v>107</v>
      </c>
      <c r="F108" s="74"/>
    </row>
    <row r="109" spans="1:6" ht="18.75">
      <c r="A109" s="12"/>
      <c r="B109" s="79" t="s">
        <v>53</v>
      </c>
      <c r="C109" s="79"/>
      <c r="D109" s="8"/>
      <c r="E109" s="79" t="s">
        <v>54</v>
      </c>
      <c r="F109" s="79"/>
    </row>
    <row r="110" spans="1:6" ht="18.75" customHeight="1">
      <c r="A110" s="12"/>
      <c r="B110" s="29"/>
      <c r="C110" s="29"/>
      <c r="D110" s="8"/>
      <c r="E110" s="29"/>
      <c r="F110" s="29"/>
    </row>
    <row r="111" spans="1:6" ht="18.75">
      <c r="A111" s="12" t="s">
        <v>56</v>
      </c>
      <c r="B111" s="74"/>
      <c r="C111" s="74"/>
      <c r="D111" s="8"/>
      <c r="E111" s="74" t="s">
        <v>107</v>
      </c>
      <c r="F111" s="74"/>
    </row>
    <row r="112" spans="1:6" ht="18.75">
      <c r="A112" s="12"/>
      <c r="B112" s="79" t="s">
        <v>53</v>
      </c>
      <c r="C112" s="79"/>
      <c r="D112" s="8"/>
      <c r="E112" s="79" t="s">
        <v>54</v>
      </c>
      <c r="F112" s="79"/>
    </row>
    <row r="113" spans="1:6" ht="18.75">
      <c r="A113" s="12" t="s">
        <v>112</v>
      </c>
      <c r="B113" s="8"/>
      <c r="C113" s="8"/>
      <c r="D113" s="8"/>
      <c r="E113" s="8"/>
      <c r="F113" s="8"/>
    </row>
    <row r="114" spans="1:6" ht="18.75">
      <c r="A114" s="82" t="s">
        <v>121</v>
      </c>
      <c r="B114" s="82"/>
      <c r="C114" s="8"/>
      <c r="D114" s="8"/>
      <c r="E114" s="8"/>
      <c r="F114" s="8"/>
    </row>
    <row r="115" spans="1:6" ht="18.75">
      <c r="A115" s="57" t="s">
        <v>78</v>
      </c>
      <c r="B115" s="57"/>
      <c r="C115" s="57"/>
      <c r="D115" s="57"/>
      <c r="E115" s="57"/>
      <c r="F115" s="57"/>
    </row>
    <row r="116" spans="1:10" ht="45">
      <c r="A116" s="3" t="s">
        <v>94</v>
      </c>
      <c r="B116" s="1" t="s">
        <v>5</v>
      </c>
      <c r="C116" s="1" t="s">
        <v>5</v>
      </c>
      <c r="D116" s="5">
        <f>E116+F116</f>
        <v>0</v>
      </c>
      <c r="E116" s="2"/>
      <c r="F116" s="4"/>
      <c r="H116" s="33" t="s">
        <v>89</v>
      </c>
      <c r="I116" s="33" t="s">
        <v>90</v>
      </c>
      <c r="J116" s="33" t="s">
        <v>91</v>
      </c>
    </row>
    <row r="117" spans="1:10" ht="18.75">
      <c r="A117" s="3" t="s">
        <v>7</v>
      </c>
      <c r="B117" s="1" t="s">
        <v>5</v>
      </c>
      <c r="C117" s="1">
        <v>900</v>
      </c>
      <c r="D117" s="5">
        <f>E117+F117</f>
        <v>1175625.44</v>
      </c>
      <c r="E117" s="2">
        <f>E120+E148+E162+E190</f>
        <v>1175625.44</v>
      </c>
      <c r="F117" s="2">
        <f>F120+F148</f>
        <v>0</v>
      </c>
      <c r="H117" s="34">
        <f>E31+E32+E33+E35+E41+E55+E56+E57+E62+E64+E65+E66+E70+E71+E72+E73+E74+E75+E78+E79+E80+E81+E84</f>
        <v>1327000</v>
      </c>
      <c r="I117" s="34">
        <f>H117+D117</f>
        <v>2502625.44</v>
      </c>
      <c r="J117" s="34">
        <f>I117-E25</f>
        <v>0</v>
      </c>
    </row>
    <row r="118" spans="1:6" ht="18.75">
      <c r="A118" s="3" t="s">
        <v>6</v>
      </c>
      <c r="B118" s="1"/>
      <c r="C118" s="1"/>
      <c r="D118" s="5"/>
      <c r="E118" s="2"/>
      <c r="F118" s="4"/>
    </row>
    <row r="119" spans="1:6" ht="18.75">
      <c r="A119" s="58" t="s">
        <v>86</v>
      </c>
      <c r="B119" s="55"/>
      <c r="C119" s="55"/>
      <c r="D119" s="55"/>
      <c r="E119" s="55"/>
      <c r="F119" s="87"/>
    </row>
    <row r="120" spans="1:6" ht="18.75">
      <c r="A120" s="3" t="s">
        <v>8</v>
      </c>
      <c r="B120" s="1" t="s">
        <v>5</v>
      </c>
      <c r="C120" s="1">
        <v>200</v>
      </c>
      <c r="D120" s="5">
        <f aca="true" t="shared" si="2" ref="D120:D152">E120+F120</f>
        <v>0</v>
      </c>
      <c r="E120" s="2">
        <f>E122+E125+E144</f>
        <v>0</v>
      </c>
      <c r="F120" s="2">
        <f>F122+F125+F144</f>
        <v>0</v>
      </c>
    </row>
    <row r="121" spans="1:6" ht="18.75">
      <c r="A121" s="3" t="s">
        <v>9</v>
      </c>
      <c r="B121" s="1"/>
      <c r="C121" s="1"/>
      <c r="D121" s="5"/>
      <c r="E121" s="2"/>
      <c r="F121" s="2"/>
    </row>
    <row r="122" spans="1:6" ht="56.25">
      <c r="A122" s="3" t="s">
        <v>10</v>
      </c>
      <c r="B122" s="1" t="s">
        <v>5</v>
      </c>
      <c r="C122" s="1">
        <v>210</v>
      </c>
      <c r="D122" s="5">
        <f t="shared" si="2"/>
        <v>0</v>
      </c>
      <c r="E122" s="2">
        <f>E124</f>
        <v>0</v>
      </c>
      <c r="F122" s="2">
        <f>F124</f>
        <v>0</v>
      </c>
    </row>
    <row r="123" spans="1:6" ht="18.75">
      <c r="A123" s="3" t="s">
        <v>9</v>
      </c>
      <c r="B123" s="1"/>
      <c r="C123" s="1"/>
      <c r="D123" s="5"/>
      <c r="E123" s="2"/>
      <c r="F123" s="2"/>
    </row>
    <row r="124" spans="1:6" ht="56.25">
      <c r="A124" s="3" t="s">
        <v>87</v>
      </c>
      <c r="B124" s="1">
        <v>244</v>
      </c>
      <c r="C124" s="1">
        <v>214</v>
      </c>
      <c r="D124" s="5">
        <f>E124+F124</f>
        <v>0</v>
      </c>
      <c r="E124" s="2"/>
      <c r="F124" s="2"/>
    </row>
    <row r="125" spans="1:6" ht="37.5">
      <c r="A125" s="3" t="s">
        <v>14</v>
      </c>
      <c r="B125" s="1" t="s">
        <v>5</v>
      </c>
      <c r="C125" s="1">
        <v>220</v>
      </c>
      <c r="D125" s="5">
        <f t="shared" si="2"/>
        <v>0</v>
      </c>
      <c r="E125" s="2">
        <f>E127+E128+E129+E136+E137+E140+E143</f>
        <v>0</v>
      </c>
      <c r="F125" s="2">
        <f>F127+F128+F129+F136+F137+F140+F143</f>
        <v>0</v>
      </c>
    </row>
    <row r="126" spans="1:6" ht="18.75">
      <c r="A126" s="3" t="s">
        <v>9</v>
      </c>
      <c r="B126" s="1"/>
      <c r="C126" s="1"/>
      <c r="D126" s="5"/>
      <c r="E126" s="2"/>
      <c r="F126" s="2"/>
    </row>
    <row r="127" spans="1:6" ht="18.75" customHeight="1">
      <c r="A127" s="3" t="s">
        <v>15</v>
      </c>
      <c r="B127" s="1">
        <v>244</v>
      </c>
      <c r="C127" s="1">
        <v>221</v>
      </c>
      <c r="D127" s="5">
        <f t="shared" si="2"/>
        <v>0</v>
      </c>
      <c r="E127" s="2"/>
      <c r="F127" s="2"/>
    </row>
    <row r="128" spans="1:6" ht="37.5">
      <c r="A128" s="3" t="s">
        <v>16</v>
      </c>
      <c r="B128" s="1">
        <v>244</v>
      </c>
      <c r="C128" s="1">
        <v>222</v>
      </c>
      <c r="D128" s="5">
        <f t="shared" si="2"/>
        <v>0</v>
      </c>
      <c r="E128" s="2"/>
      <c r="F128" s="2"/>
    </row>
    <row r="129" spans="1:6" ht="18.75">
      <c r="A129" s="3" t="s">
        <v>17</v>
      </c>
      <c r="B129" s="1" t="s">
        <v>5</v>
      </c>
      <c r="C129" s="1">
        <v>223</v>
      </c>
      <c r="D129" s="5">
        <f t="shared" si="2"/>
        <v>0</v>
      </c>
      <c r="E129" s="2">
        <f>E131+E132+E133+E134+E135</f>
        <v>0</v>
      </c>
      <c r="F129" s="2">
        <f>F131+F132+F133+F134+F135</f>
        <v>0</v>
      </c>
    </row>
    <row r="130" spans="1:6" ht="18.75" customHeight="1">
      <c r="A130" s="3" t="s">
        <v>6</v>
      </c>
      <c r="B130" s="1"/>
      <c r="C130" s="1"/>
      <c r="D130" s="5"/>
      <c r="E130" s="2"/>
      <c r="F130" s="2"/>
    </row>
    <row r="131" spans="1:6" ht="37.5">
      <c r="A131" s="3" t="s">
        <v>18</v>
      </c>
      <c r="B131" s="1">
        <v>244</v>
      </c>
      <c r="C131" s="1">
        <v>223</v>
      </c>
      <c r="D131" s="5">
        <f t="shared" si="2"/>
        <v>0</v>
      </c>
      <c r="E131" s="2"/>
      <c r="F131" s="2"/>
    </row>
    <row r="132" spans="1:6" ht="18.75">
      <c r="A132" s="3" t="s">
        <v>19</v>
      </c>
      <c r="B132" s="1">
        <v>244</v>
      </c>
      <c r="C132" s="1">
        <v>223</v>
      </c>
      <c r="D132" s="5">
        <f t="shared" si="2"/>
        <v>0</v>
      </c>
      <c r="E132" s="2"/>
      <c r="F132" s="2"/>
    </row>
    <row r="133" spans="1:6" ht="37.5">
      <c r="A133" s="3" t="s">
        <v>20</v>
      </c>
      <c r="B133" s="1">
        <v>244</v>
      </c>
      <c r="C133" s="1">
        <v>223</v>
      </c>
      <c r="D133" s="5">
        <f t="shared" si="2"/>
        <v>0</v>
      </c>
      <c r="E133" s="2"/>
      <c r="F133" s="2"/>
    </row>
    <row r="134" spans="1:6" ht="56.25">
      <c r="A134" s="3" t="s">
        <v>21</v>
      </c>
      <c r="B134" s="1">
        <v>244</v>
      </c>
      <c r="C134" s="1">
        <v>223</v>
      </c>
      <c r="D134" s="5">
        <f t="shared" si="2"/>
        <v>0</v>
      </c>
      <c r="E134" s="2"/>
      <c r="F134" s="2"/>
    </row>
    <row r="135" spans="1:6" ht="37.5">
      <c r="A135" s="3" t="s">
        <v>22</v>
      </c>
      <c r="B135" s="1">
        <v>244</v>
      </c>
      <c r="C135" s="1">
        <v>223</v>
      </c>
      <c r="D135" s="5">
        <f t="shared" si="2"/>
        <v>0</v>
      </c>
      <c r="E135" s="2"/>
      <c r="F135" s="2"/>
    </row>
    <row r="136" spans="1:6" ht="131.25">
      <c r="A136" s="3" t="s">
        <v>23</v>
      </c>
      <c r="B136" s="1">
        <v>244</v>
      </c>
      <c r="C136" s="1">
        <v>224</v>
      </c>
      <c r="D136" s="5">
        <f t="shared" si="2"/>
        <v>0</v>
      </c>
      <c r="E136" s="2"/>
      <c r="F136" s="2"/>
    </row>
    <row r="137" spans="1:6" ht="37.5">
      <c r="A137" s="3" t="s">
        <v>24</v>
      </c>
      <c r="B137" s="1" t="s">
        <v>5</v>
      </c>
      <c r="C137" s="1">
        <v>225</v>
      </c>
      <c r="D137" s="2">
        <f>D138+D139</f>
        <v>0</v>
      </c>
      <c r="E137" s="2">
        <f>E138+E139</f>
        <v>0</v>
      </c>
      <c r="F137" s="2">
        <f>F138+F139</f>
        <v>0</v>
      </c>
    </row>
    <row r="138" spans="1:6" ht="18.75">
      <c r="A138" s="68" t="s">
        <v>6</v>
      </c>
      <c r="B138" s="1">
        <v>243</v>
      </c>
      <c r="C138" s="1">
        <v>225</v>
      </c>
      <c r="D138" s="5">
        <f t="shared" si="2"/>
        <v>0</v>
      </c>
      <c r="E138" s="2"/>
      <c r="F138" s="2"/>
    </row>
    <row r="139" spans="1:6" ht="18.75" customHeight="1">
      <c r="A139" s="68"/>
      <c r="B139" s="1">
        <v>244</v>
      </c>
      <c r="C139" s="1">
        <v>225</v>
      </c>
      <c r="D139" s="5">
        <f t="shared" si="2"/>
        <v>0</v>
      </c>
      <c r="E139" s="2"/>
      <c r="F139" s="2"/>
    </row>
    <row r="140" spans="1:6" ht="18.75">
      <c r="A140" s="3" t="s">
        <v>58</v>
      </c>
      <c r="B140" s="1" t="s">
        <v>5</v>
      </c>
      <c r="C140" s="1">
        <v>226</v>
      </c>
      <c r="D140" s="5">
        <f t="shared" si="2"/>
        <v>0</v>
      </c>
      <c r="E140" s="2">
        <f>E141+E142</f>
        <v>0</v>
      </c>
      <c r="F140" s="2">
        <f>F141+F142</f>
        <v>0</v>
      </c>
    </row>
    <row r="141" spans="1:6" ht="18.75">
      <c r="A141" s="68" t="s">
        <v>6</v>
      </c>
      <c r="B141" s="1">
        <v>243</v>
      </c>
      <c r="C141" s="1">
        <v>226</v>
      </c>
      <c r="D141" s="5">
        <f t="shared" si="2"/>
        <v>0</v>
      </c>
      <c r="E141" s="2"/>
      <c r="F141" s="2"/>
    </row>
    <row r="142" spans="1:6" ht="18.75">
      <c r="A142" s="68"/>
      <c r="B142" s="1">
        <v>244</v>
      </c>
      <c r="C142" s="1">
        <v>226</v>
      </c>
      <c r="D142" s="5">
        <f t="shared" si="2"/>
        <v>0</v>
      </c>
      <c r="E142" s="2"/>
      <c r="F142" s="2"/>
    </row>
    <row r="143" spans="1:6" ht="18.75">
      <c r="A143" s="3" t="s">
        <v>25</v>
      </c>
      <c r="B143" s="1">
        <v>244</v>
      </c>
      <c r="C143" s="1">
        <v>227</v>
      </c>
      <c r="D143" s="5">
        <f t="shared" si="2"/>
        <v>0</v>
      </c>
      <c r="E143" s="2"/>
      <c r="F143" s="2"/>
    </row>
    <row r="144" spans="1:6" ht="18.75">
      <c r="A144" s="3" t="s">
        <v>30</v>
      </c>
      <c r="B144" s="1" t="s">
        <v>5</v>
      </c>
      <c r="C144" s="1">
        <v>290</v>
      </c>
      <c r="D144" s="5">
        <f t="shared" si="2"/>
        <v>0</v>
      </c>
      <c r="E144" s="2">
        <f>E146+E147</f>
        <v>0</v>
      </c>
      <c r="F144" s="2">
        <f>F146+F147</f>
        <v>0</v>
      </c>
    </row>
    <row r="145" spans="1:6" ht="18.75" customHeight="1">
      <c r="A145" s="3" t="s">
        <v>9</v>
      </c>
      <c r="B145" s="1"/>
      <c r="C145" s="1"/>
      <c r="D145" s="5">
        <f t="shared" si="2"/>
        <v>0</v>
      </c>
      <c r="E145" s="2"/>
      <c r="F145" s="2"/>
    </row>
    <row r="146" spans="1:6" ht="56.25">
      <c r="A146" s="3" t="s">
        <v>34</v>
      </c>
      <c r="B146" s="1">
        <v>244</v>
      </c>
      <c r="C146" s="1">
        <v>296</v>
      </c>
      <c r="D146" s="5">
        <f t="shared" si="2"/>
        <v>0</v>
      </c>
      <c r="E146" s="2"/>
      <c r="F146" s="2"/>
    </row>
    <row r="147" spans="1:6" ht="37.5">
      <c r="A147" s="3" t="s">
        <v>35</v>
      </c>
      <c r="B147" s="1">
        <v>244</v>
      </c>
      <c r="C147" s="1">
        <v>297</v>
      </c>
      <c r="D147" s="5">
        <f t="shared" si="2"/>
        <v>0</v>
      </c>
      <c r="E147" s="2"/>
      <c r="F147" s="2"/>
    </row>
    <row r="148" spans="1:6" ht="56.25">
      <c r="A148" s="3" t="s">
        <v>59</v>
      </c>
      <c r="B148" s="1" t="s">
        <v>5</v>
      </c>
      <c r="C148" s="1">
        <v>300</v>
      </c>
      <c r="D148" s="5">
        <f t="shared" si="2"/>
        <v>0</v>
      </c>
      <c r="E148" s="2">
        <f>E150+E152+E151</f>
        <v>0</v>
      </c>
      <c r="F148" s="2">
        <f>F150+F152+F151</f>
        <v>0</v>
      </c>
    </row>
    <row r="149" spans="1:6" ht="18.75">
      <c r="A149" s="3" t="s">
        <v>9</v>
      </c>
      <c r="B149" s="1"/>
      <c r="C149" s="1"/>
      <c r="D149" s="5"/>
      <c r="E149" s="2"/>
      <c r="F149" s="2"/>
    </row>
    <row r="150" spans="1:6" ht="37.5">
      <c r="A150" s="3" t="s">
        <v>36</v>
      </c>
      <c r="B150" s="1">
        <v>244</v>
      </c>
      <c r="C150" s="1">
        <v>310</v>
      </c>
      <c r="D150" s="5">
        <f t="shared" si="2"/>
        <v>0</v>
      </c>
      <c r="E150" s="2"/>
      <c r="F150" s="2"/>
    </row>
    <row r="151" spans="1:6" ht="37.5">
      <c r="A151" s="3" t="s">
        <v>68</v>
      </c>
      <c r="B151" s="1">
        <v>244</v>
      </c>
      <c r="C151" s="1">
        <v>320</v>
      </c>
      <c r="D151" s="5">
        <f t="shared" si="2"/>
        <v>0</v>
      </c>
      <c r="E151" s="2"/>
      <c r="F151" s="2"/>
    </row>
    <row r="152" spans="1:6" ht="56.25">
      <c r="A152" s="3" t="s">
        <v>60</v>
      </c>
      <c r="B152" s="1" t="s">
        <v>5</v>
      </c>
      <c r="C152" s="1">
        <v>340</v>
      </c>
      <c r="D152" s="5">
        <f t="shared" si="2"/>
        <v>0</v>
      </c>
      <c r="E152" s="2">
        <f>E154+E155+E156+E157+E158+E159+E160</f>
        <v>0</v>
      </c>
      <c r="F152" s="2">
        <f>F154+F155+F156+F157+F158+F159+F160</f>
        <v>0</v>
      </c>
    </row>
    <row r="153" spans="1:6" ht="18.75">
      <c r="A153" s="3" t="s">
        <v>6</v>
      </c>
      <c r="B153" s="1"/>
      <c r="C153" s="1"/>
      <c r="D153" s="5"/>
      <c r="E153" s="2"/>
      <c r="F153" s="2"/>
    </row>
    <row r="154" spans="1:6" ht="112.5">
      <c r="A154" s="3" t="s">
        <v>37</v>
      </c>
      <c r="B154" s="1">
        <v>244</v>
      </c>
      <c r="C154" s="1">
        <v>341</v>
      </c>
      <c r="D154" s="5">
        <f aca="true" t="shared" si="3" ref="D154:D160">E154+F154</f>
        <v>0</v>
      </c>
      <c r="E154" s="2"/>
      <c r="F154" s="2"/>
    </row>
    <row r="155" spans="1:6" ht="37.5">
      <c r="A155" s="3" t="s">
        <v>38</v>
      </c>
      <c r="B155" s="1">
        <v>244</v>
      </c>
      <c r="C155" s="1">
        <v>342</v>
      </c>
      <c r="D155" s="5">
        <f t="shared" si="3"/>
        <v>0</v>
      </c>
      <c r="E155" s="2"/>
      <c r="F155" s="2"/>
    </row>
    <row r="156" spans="1:6" ht="56.25">
      <c r="A156" s="3" t="s">
        <v>39</v>
      </c>
      <c r="B156" s="1">
        <v>244</v>
      </c>
      <c r="C156" s="1">
        <v>343</v>
      </c>
      <c r="D156" s="5">
        <f t="shared" si="3"/>
        <v>0</v>
      </c>
      <c r="E156" s="2"/>
      <c r="F156" s="2"/>
    </row>
    <row r="157" spans="1:6" ht="56.25">
      <c r="A157" s="3" t="s">
        <v>40</v>
      </c>
      <c r="B157" s="1">
        <v>244</v>
      </c>
      <c r="C157" s="1">
        <v>344</v>
      </c>
      <c r="D157" s="5">
        <f t="shared" si="3"/>
        <v>0</v>
      </c>
      <c r="E157" s="2"/>
      <c r="F157" s="2"/>
    </row>
    <row r="158" spans="1:6" ht="37.5">
      <c r="A158" s="3" t="s">
        <v>41</v>
      </c>
      <c r="B158" s="1">
        <v>244</v>
      </c>
      <c r="C158" s="1">
        <v>345</v>
      </c>
      <c r="D158" s="5">
        <f t="shared" si="3"/>
        <v>0</v>
      </c>
      <c r="E158" s="2"/>
      <c r="F158" s="2"/>
    </row>
    <row r="159" spans="1:6" ht="56.25">
      <c r="A159" s="3" t="s">
        <v>42</v>
      </c>
      <c r="B159" s="1">
        <v>244</v>
      </c>
      <c r="C159" s="1">
        <v>346</v>
      </c>
      <c r="D159" s="5">
        <f t="shared" si="3"/>
        <v>0</v>
      </c>
      <c r="E159" s="2"/>
      <c r="F159" s="2"/>
    </row>
    <row r="160" spans="1:6" ht="75">
      <c r="A160" s="3" t="s">
        <v>43</v>
      </c>
      <c r="B160" s="1">
        <v>244</v>
      </c>
      <c r="C160" s="1">
        <v>349</v>
      </c>
      <c r="D160" s="5">
        <f t="shared" si="3"/>
        <v>0</v>
      </c>
      <c r="E160" s="2"/>
      <c r="F160" s="2"/>
    </row>
    <row r="161" spans="1:6" ht="18.75">
      <c r="A161" s="58" t="s">
        <v>88</v>
      </c>
      <c r="B161" s="55"/>
      <c r="C161" s="55"/>
      <c r="D161" s="55"/>
      <c r="E161" s="55"/>
      <c r="F161" s="87"/>
    </row>
    <row r="162" spans="1:6" ht="18.75">
      <c r="A162" s="3" t="s">
        <v>8</v>
      </c>
      <c r="B162" s="1" t="s">
        <v>5</v>
      </c>
      <c r="C162" s="1">
        <v>200</v>
      </c>
      <c r="D162" s="5">
        <f>E162+F162</f>
        <v>563000</v>
      </c>
      <c r="E162" s="2">
        <f>E164+E167+E186</f>
        <v>563000</v>
      </c>
      <c r="F162" s="2">
        <f>F164+F167+F186</f>
        <v>0</v>
      </c>
    </row>
    <row r="163" spans="1:6" ht="18.75">
      <c r="A163" s="3" t="s">
        <v>9</v>
      </c>
      <c r="B163" s="1"/>
      <c r="C163" s="1"/>
      <c r="D163" s="5"/>
      <c r="E163" s="2"/>
      <c r="F163" s="2"/>
    </row>
    <row r="164" spans="1:6" ht="56.25">
      <c r="A164" s="3" t="s">
        <v>10</v>
      </c>
      <c r="B164" s="1" t="s">
        <v>5</v>
      </c>
      <c r="C164" s="1">
        <v>210</v>
      </c>
      <c r="D164" s="5">
        <f>E164+F164</f>
        <v>0</v>
      </c>
      <c r="E164" s="2">
        <f>E166</f>
        <v>0</v>
      </c>
      <c r="F164" s="2">
        <f>F166</f>
        <v>0</v>
      </c>
    </row>
    <row r="165" spans="1:6" ht="18.75">
      <c r="A165" s="3" t="s">
        <v>9</v>
      </c>
      <c r="B165" s="1"/>
      <c r="C165" s="1"/>
      <c r="D165" s="5"/>
      <c r="E165" s="2"/>
      <c r="F165" s="2"/>
    </row>
    <row r="166" spans="1:6" ht="56.25">
      <c r="A166" s="3" t="s">
        <v>87</v>
      </c>
      <c r="B166" s="1">
        <v>244</v>
      </c>
      <c r="C166" s="1">
        <v>214</v>
      </c>
      <c r="D166" s="5">
        <f>E166+F166</f>
        <v>0</v>
      </c>
      <c r="E166" s="32">
        <f>E36-E124</f>
        <v>0</v>
      </c>
      <c r="F166" s="2"/>
    </row>
    <row r="167" spans="1:6" ht="37.5">
      <c r="A167" s="3" t="s">
        <v>14</v>
      </c>
      <c r="B167" s="1" t="s">
        <v>5</v>
      </c>
      <c r="C167" s="1">
        <v>220</v>
      </c>
      <c r="D167" s="5">
        <f>E167+F167</f>
        <v>563000</v>
      </c>
      <c r="E167" s="2">
        <f>E169+E170+E171+E178+E179+E182+E185</f>
        <v>563000</v>
      </c>
      <c r="F167" s="2">
        <f>F169+F170+F171+F178+F179+F182+F185</f>
        <v>0</v>
      </c>
    </row>
    <row r="168" spans="1:6" ht="18.75">
      <c r="A168" s="3" t="s">
        <v>9</v>
      </c>
      <c r="B168" s="1"/>
      <c r="C168" s="1"/>
      <c r="D168" s="5"/>
      <c r="E168" s="2"/>
      <c r="F168" s="2"/>
    </row>
    <row r="169" spans="1:6" ht="18.75">
      <c r="A169" s="3" t="s">
        <v>15</v>
      </c>
      <c r="B169" s="1">
        <v>244</v>
      </c>
      <c r="C169" s="1">
        <v>221</v>
      </c>
      <c r="D169" s="5">
        <f>E169+F169</f>
        <v>70000</v>
      </c>
      <c r="E169" s="2">
        <f>E39-E127</f>
        <v>70000</v>
      </c>
      <c r="F169" s="2"/>
    </row>
    <row r="170" spans="1:6" ht="37.5">
      <c r="A170" s="3" t="s">
        <v>16</v>
      </c>
      <c r="B170" s="1">
        <v>244</v>
      </c>
      <c r="C170" s="1">
        <v>222</v>
      </c>
      <c r="D170" s="5">
        <f>E170+F170</f>
        <v>0</v>
      </c>
      <c r="E170" s="32">
        <f>E42-E128</f>
        <v>0</v>
      </c>
      <c r="F170" s="2"/>
    </row>
    <row r="171" spans="1:6" ht="18.75">
      <c r="A171" s="3" t="s">
        <v>17</v>
      </c>
      <c r="B171" s="1" t="s">
        <v>5</v>
      </c>
      <c r="C171" s="1">
        <v>223</v>
      </c>
      <c r="D171" s="5">
        <f>E171+F171</f>
        <v>48000</v>
      </c>
      <c r="E171" s="2">
        <f>E173+E174+E175+E176+E177</f>
        <v>48000</v>
      </c>
      <c r="F171" s="2">
        <f>F173+F174+F175+F176+F177</f>
        <v>0</v>
      </c>
    </row>
    <row r="172" spans="1:6" ht="18.75">
      <c r="A172" s="3" t="s">
        <v>6</v>
      </c>
      <c r="B172" s="1"/>
      <c r="C172" s="1"/>
      <c r="D172" s="5"/>
      <c r="E172" s="2"/>
      <c r="F172" s="2"/>
    </row>
    <row r="173" spans="1:6" ht="37.5">
      <c r="A173" s="3" t="s">
        <v>18</v>
      </c>
      <c r="B173" s="1">
        <v>244</v>
      </c>
      <c r="C173" s="1">
        <v>223</v>
      </c>
      <c r="D173" s="5">
        <f aca="true" t="shared" si="4" ref="D173:D178">E173+F173</f>
        <v>25000</v>
      </c>
      <c r="E173" s="2">
        <f aca="true" t="shared" si="5" ref="E173:E178">E45-E131</f>
        <v>25000</v>
      </c>
      <c r="F173" s="2"/>
    </row>
    <row r="174" spans="1:6" ht="18.75">
      <c r="A174" s="3" t="s">
        <v>19</v>
      </c>
      <c r="B174" s="1">
        <v>244</v>
      </c>
      <c r="C174" s="1">
        <v>223</v>
      </c>
      <c r="D174" s="5">
        <f t="shared" si="4"/>
        <v>0</v>
      </c>
      <c r="E174" s="2">
        <f t="shared" si="5"/>
        <v>0</v>
      </c>
      <c r="F174" s="2"/>
    </row>
    <row r="175" spans="1:6" ht="37.5">
      <c r="A175" s="3" t="s">
        <v>20</v>
      </c>
      <c r="B175" s="1">
        <v>244</v>
      </c>
      <c r="C175" s="1">
        <v>223</v>
      </c>
      <c r="D175" s="5">
        <f t="shared" si="4"/>
        <v>15000</v>
      </c>
      <c r="E175" s="2">
        <f t="shared" si="5"/>
        <v>15000</v>
      </c>
      <c r="F175" s="2"/>
    </row>
    <row r="176" spans="1:6" ht="56.25">
      <c r="A176" s="3" t="s">
        <v>21</v>
      </c>
      <c r="B176" s="1">
        <v>244</v>
      </c>
      <c r="C176" s="1">
        <v>223</v>
      </c>
      <c r="D176" s="5">
        <f t="shared" si="4"/>
        <v>3000</v>
      </c>
      <c r="E176" s="2">
        <f t="shared" si="5"/>
        <v>3000</v>
      </c>
      <c r="F176" s="2"/>
    </row>
    <row r="177" spans="1:6" ht="37.5">
      <c r="A177" s="3" t="s">
        <v>22</v>
      </c>
      <c r="B177" s="1">
        <v>244</v>
      </c>
      <c r="C177" s="1">
        <v>223</v>
      </c>
      <c r="D177" s="5">
        <f t="shared" si="4"/>
        <v>5000</v>
      </c>
      <c r="E177" s="2">
        <f t="shared" si="5"/>
        <v>5000</v>
      </c>
      <c r="F177" s="2"/>
    </row>
    <row r="178" spans="1:6" ht="131.25">
      <c r="A178" s="3" t="s">
        <v>23</v>
      </c>
      <c r="B178" s="1">
        <v>244</v>
      </c>
      <c r="C178" s="1">
        <v>224</v>
      </c>
      <c r="D178" s="5">
        <f t="shared" si="4"/>
        <v>0</v>
      </c>
      <c r="E178" s="2">
        <f t="shared" si="5"/>
        <v>0</v>
      </c>
      <c r="F178" s="2"/>
    </row>
    <row r="179" spans="1:6" ht="37.5">
      <c r="A179" s="3" t="s">
        <v>24</v>
      </c>
      <c r="B179" s="1" t="s">
        <v>5</v>
      </c>
      <c r="C179" s="1">
        <v>225</v>
      </c>
      <c r="D179" s="2">
        <f>D180+D181</f>
        <v>205000</v>
      </c>
      <c r="E179" s="2">
        <f>E180+E181</f>
        <v>205000</v>
      </c>
      <c r="F179" s="2">
        <f>F180+F181</f>
        <v>0</v>
      </c>
    </row>
    <row r="180" spans="1:6" ht="18.75">
      <c r="A180" s="68" t="s">
        <v>6</v>
      </c>
      <c r="B180" s="1">
        <v>243</v>
      </c>
      <c r="C180" s="1">
        <v>225</v>
      </c>
      <c r="D180" s="5">
        <f aca="true" t="shared" si="6" ref="D180:D190">E180+F180</f>
        <v>0</v>
      </c>
      <c r="E180" s="2">
        <f>E52-E138</f>
        <v>0</v>
      </c>
      <c r="F180" s="2"/>
    </row>
    <row r="181" spans="1:6" ht="18.75">
      <c r="A181" s="68"/>
      <c r="B181" s="1">
        <v>244</v>
      </c>
      <c r="C181" s="1">
        <v>225</v>
      </c>
      <c r="D181" s="5">
        <f t="shared" si="6"/>
        <v>205000</v>
      </c>
      <c r="E181" s="2">
        <f>E53-E139</f>
        <v>205000</v>
      </c>
      <c r="F181" s="2"/>
    </row>
    <row r="182" spans="1:6" ht="18.75">
      <c r="A182" s="3" t="s">
        <v>58</v>
      </c>
      <c r="B182" s="1" t="s">
        <v>5</v>
      </c>
      <c r="C182" s="1">
        <v>226</v>
      </c>
      <c r="D182" s="5">
        <f t="shared" si="6"/>
        <v>240000</v>
      </c>
      <c r="E182" s="2">
        <f>E183+E184</f>
        <v>240000</v>
      </c>
      <c r="F182" s="2">
        <f>F183+F184</f>
        <v>0</v>
      </c>
    </row>
    <row r="183" spans="1:6" ht="18.75">
      <c r="A183" s="68" t="s">
        <v>6</v>
      </c>
      <c r="B183" s="1">
        <v>243</v>
      </c>
      <c r="C183" s="1">
        <v>226</v>
      </c>
      <c r="D183" s="5">
        <f t="shared" si="6"/>
        <v>0</v>
      </c>
      <c r="E183" s="2">
        <f>E58-E141</f>
        <v>0</v>
      </c>
      <c r="F183" s="2"/>
    </row>
    <row r="184" spans="1:6" ht="18.75">
      <c r="A184" s="68"/>
      <c r="B184" s="1">
        <v>244</v>
      </c>
      <c r="C184" s="1">
        <v>226</v>
      </c>
      <c r="D184" s="5">
        <f t="shared" si="6"/>
        <v>240000</v>
      </c>
      <c r="E184" s="2">
        <f>E59-E142</f>
        <v>240000</v>
      </c>
      <c r="F184" s="2"/>
    </row>
    <row r="185" spans="1:6" ht="18.75">
      <c r="A185" s="3" t="s">
        <v>25</v>
      </c>
      <c r="B185" s="1">
        <v>244</v>
      </c>
      <c r="C185" s="1">
        <v>227</v>
      </c>
      <c r="D185" s="5">
        <f t="shared" si="6"/>
        <v>0</v>
      </c>
      <c r="E185" s="2">
        <f>E60-E143</f>
        <v>0</v>
      </c>
      <c r="F185" s="2"/>
    </row>
    <row r="186" spans="1:6" ht="18.75">
      <c r="A186" s="3" t="s">
        <v>30</v>
      </c>
      <c r="B186" s="1" t="s">
        <v>5</v>
      </c>
      <c r="C186" s="1">
        <v>290</v>
      </c>
      <c r="D186" s="5">
        <f t="shared" si="6"/>
        <v>0</v>
      </c>
      <c r="E186" s="2">
        <f>E188+E189</f>
        <v>0</v>
      </c>
      <c r="F186" s="2">
        <f>F188+F189</f>
        <v>0</v>
      </c>
    </row>
    <row r="187" spans="1:6" ht="18.75">
      <c r="A187" s="3" t="s">
        <v>9</v>
      </c>
      <c r="B187" s="1"/>
      <c r="C187" s="1"/>
      <c r="D187" s="5">
        <f t="shared" si="6"/>
        <v>0</v>
      </c>
      <c r="E187" s="2"/>
      <c r="F187" s="2"/>
    </row>
    <row r="188" spans="1:6" ht="56.25">
      <c r="A188" s="3" t="s">
        <v>34</v>
      </c>
      <c r="B188" s="1">
        <v>244</v>
      </c>
      <c r="C188" s="1">
        <v>296</v>
      </c>
      <c r="D188" s="5">
        <f t="shared" si="6"/>
        <v>0</v>
      </c>
      <c r="E188" s="2">
        <f>E77-E146</f>
        <v>0</v>
      </c>
      <c r="F188" s="2"/>
    </row>
    <row r="189" spans="1:6" ht="37.5">
      <c r="A189" s="3" t="s">
        <v>35</v>
      </c>
      <c r="B189" s="1">
        <v>244</v>
      </c>
      <c r="C189" s="1">
        <v>297</v>
      </c>
      <c r="D189" s="5">
        <f t="shared" si="6"/>
        <v>0</v>
      </c>
      <c r="E189" s="2">
        <f>E83-E147</f>
        <v>0</v>
      </c>
      <c r="F189" s="2"/>
    </row>
    <row r="190" spans="1:6" ht="56.25">
      <c r="A190" s="3" t="s">
        <v>59</v>
      </c>
      <c r="B190" s="1" t="s">
        <v>5</v>
      </c>
      <c r="C190" s="1">
        <v>300</v>
      </c>
      <c r="D190" s="5">
        <f t="shared" si="6"/>
        <v>612625.44</v>
      </c>
      <c r="E190" s="2">
        <f>E192+E194+E193</f>
        <v>612625.44</v>
      </c>
      <c r="F190" s="2">
        <f>F192+F194+F193</f>
        <v>0</v>
      </c>
    </row>
    <row r="191" spans="1:6" ht="18.75">
      <c r="A191" s="3" t="s">
        <v>9</v>
      </c>
      <c r="B191" s="1"/>
      <c r="C191" s="1"/>
      <c r="D191" s="5"/>
      <c r="E191" s="2"/>
      <c r="F191" s="2"/>
    </row>
    <row r="192" spans="1:6" ht="37.5">
      <c r="A192" s="3" t="s">
        <v>36</v>
      </c>
      <c r="B192" s="1">
        <v>244</v>
      </c>
      <c r="C192" s="1">
        <v>310</v>
      </c>
      <c r="D192" s="5">
        <f>E192+F192</f>
        <v>350000</v>
      </c>
      <c r="E192" s="2">
        <f>E87-E150</f>
        <v>350000</v>
      </c>
      <c r="F192" s="2"/>
    </row>
    <row r="193" spans="1:6" ht="37.5">
      <c r="A193" s="3" t="s">
        <v>68</v>
      </c>
      <c r="B193" s="1">
        <v>244</v>
      </c>
      <c r="C193" s="1">
        <v>320</v>
      </c>
      <c r="D193" s="5">
        <f>E193+F193</f>
        <v>0</v>
      </c>
      <c r="E193" s="2">
        <f>E88-E151</f>
        <v>0</v>
      </c>
      <c r="F193" s="2"/>
    </row>
    <row r="194" spans="1:6" ht="56.25">
      <c r="A194" s="3" t="s">
        <v>60</v>
      </c>
      <c r="B194" s="1" t="s">
        <v>5</v>
      </c>
      <c r="C194" s="1">
        <v>340</v>
      </c>
      <c r="D194" s="5">
        <f>E194+F194</f>
        <v>262625.44</v>
      </c>
      <c r="E194" s="2">
        <f>E196+E197+E198+E199+E200+E201+E202</f>
        <v>262625.44</v>
      </c>
      <c r="F194" s="2">
        <f>F196+F197+F198+F199+F200+F201+F202</f>
        <v>0</v>
      </c>
    </row>
    <row r="195" spans="1:6" ht="18.75">
      <c r="A195" s="3" t="s">
        <v>6</v>
      </c>
      <c r="B195" s="1"/>
      <c r="C195" s="1"/>
      <c r="D195" s="5"/>
      <c r="E195" s="2"/>
      <c r="F195" s="2"/>
    </row>
    <row r="196" spans="1:6" ht="112.5">
      <c r="A196" s="3" t="s">
        <v>37</v>
      </c>
      <c r="B196" s="1">
        <v>244</v>
      </c>
      <c r="C196" s="1">
        <v>341</v>
      </c>
      <c r="D196" s="5">
        <f aca="true" t="shared" si="7" ref="D196:D202">E196+F196</f>
        <v>0</v>
      </c>
      <c r="E196" s="2">
        <f>E91-E154</f>
        <v>0</v>
      </c>
      <c r="F196" s="2"/>
    </row>
    <row r="197" spans="1:6" ht="37.5">
      <c r="A197" s="3" t="s">
        <v>38</v>
      </c>
      <c r="B197" s="1">
        <v>244</v>
      </c>
      <c r="C197" s="1">
        <v>342</v>
      </c>
      <c r="D197" s="5">
        <f t="shared" si="7"/>
        <v>0</v>
      </c>
      <c r="E197" s="2">
        <f aca="true" t="shared" si="8" ref="E197:E202">E92-E155</f>
        <v>0</v>
      </c>
      <c r="F197" s="2"/>
    </row>
    <row r="198" spans="1:6" ht="56.25">
      <c r="A198" s="3" t="s">
        <v>39</v>
      </c>
      <c r="B198" s="1">
        <v>244</v>
      </c>
      <c r="C198" s="1">
        <v>343</v>
      </c>
      <c r="D198" s="5">
        <f t="shared" si="7"/>
        <v>10000</v>
      </c>
      <c r="E198" s="2">
        <f t="shared" si="8"/>
        <v>10000</v>
      </c>
      <c r="F198" s="2"/>
    </row>
    <row r="199" spans="1:6" ht="56.25">
      <c r="A199" s="3" t="s">
        <v>40</v>
      </c>
      <c r="B199" s="1">
        <v>244</v>
      </c>
      <c r="C199" s="1">
        <v>344</v>
      </c>
      <c r="D199" s="5">
        <f t="shared" si="7"/>
        <v>150000</v>
      </c>
      <c r="E199" s="2">
        <f t="shared" si="8"/>
        <v>150000</v>
      </c>
      <c r="F199" s="2"/>
    </row>
    <row r="200" spans="1:6" ht="37.5">
      <c r="A200" s="3" t="s">
        <v>41</v>
      </c>
      <c r="B200" s="1">
        <v>244</v>
      </c>
      <c r="C200" s="1">
        <v>345</v>
      </c>
      <c r="D200" s="5">
        <f t="shared" si="7"/>
        <v>0</v>
      </c>
      <c r="E200" s="2">
        <f t="shared" si="8"/>
        <v>0</v>
      </c>
      <c r="F200" s="2"/>
    </row>
    <row r="201" spans="1:6" ht="56.25">
      <c r="A201" s="3" t="s">
        <v>42</v>
      </c>
      <c r="B201" s="1">
        <v>244</v>
      </c>
      <c r="C201" s="1">
        <v>346</v>
      </c>
      <c r="D201" s="5">
        <f t="shared" si="7"/>
        <v>80000</v>
      </c>
      <c r="E201" s="2">
        <f t="shared" si="8"/>
        <v>80000</v>
      </c>
      <c r="F201" s="2"/>
    </row>
    <row r="202" spans="1:6" ht="75">
      <c r="A202" s="3" t="s">
        <v>43</v>
      </c>
      <c r="B202" s="1">
        <v>244</v>
      </c>
      <c r="C202" s="1">
        <v>349</v>
      </c>
      <c r="D202" s="5">
        <f t="shared" si="7"/>
        <v>22625.44</v>
      </c>
      <c r="E202" s="2">
        <f t="shared" si="8"/>
        <v>22625.44</v>
      </c>
      <c r="F202" s="2"/>
    </row>
  </sheetData>
  <sheetProtection/>
  <mergeCells count="35">
    <mergeCell ref="A183:A184"/>
    <mergeCell ref="A115:F115"/>
    <mergeCell ref="A119:F119"/>
    <mergeCell ref="A138:A139"/>
    <mergeCell ref="A141:A142"/>
    <mergeCell ref="A161:F161"/>
    <mergeCell ref="E111:F111"/>
    <mergeCell ref="B112:C112"/>
    <mergeCell ref="E112:F112"/>
    <mergeCell ref="A180:A181"/>
    <mergeCell ref="A114:B114"/>
    <mergeCell ref="A35:A36"/>
    <mergeCell ref="A41:A42"/>
    <mergeCell ref="A52:A53"/>
    <mergeCell ref="A55:A59"/>
    <mergeCell ref="A64:A65"/>
    <mergeCell ref="B109:C109"/>
    <mergeCell ref="B111:C111"/>
    <mergeCell ref="E109:F109"/>
    <mergeCell ref="A70:A72"/>
    <mergeCell ref="A77:A81"/>
    <mergeCell ref="A83:A84"/>
    <mergeCell ref="B105:C105"/>
    <mergeCell ref="E105:F105"/>
    <mergeCell ref="B108:C108"/>
    <mergeCell ref="E108:F108"/>
    <mergeCell ref="B106:C106"/>
    <mergeCell ref="E106:F106"/>
    <mergeCell ref="A1:F1"/>
    <mergeCell ref="A2:F2"/>
    <mergeCell ref="A5:A6"/>
    <mergeCell ref="B5:B6"/>
    <mergeCell ref="C5:C6"/>
    <mergeCell ref="D5:D6"/>
    <mergeCell ref="E5:F5"/>
  </mergeCells>
  <printOptions/>
  <pageMargins left="1.3779527559055118" right="0.3937007874015748" top="0.984251968503937" bottom="0.7874015748031497" header="0.31496062992125984" footer="0.31496062992125984"/>
  <pageSetup horizontalDpi="600" verticalDpi="600" orientation="portrait" paperSize="9" scale="75" r:id="rId2"/>
  <rowBreaks count="1" manualBreakCount="1">
    <brk id="21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F105"/>
  <sheetViews>
    <sheetView view="pageBreakPreview" zoomScale="75" zoomScaleSheetLayoutView="75" workbookViewId="0" topLeftCell="A91">
      <selection activeCell="A14" sqref="A14"/>
    </sheetView>
  </sheetViews>
  <sheetFormatPr defaultColWidth="9.140625" defaultRowHeight="15"/>
  <cols>
    <col min="1" max="1" width="29.28125" style="7" customWidth="1"/>
    <col min="2" max="2" width="11.421875" style="7" customWidth="1"/>
    <col min="3" max="3" width="10.00390625" style="7" customWidth="1"/>
    <col min="4" max="6" width="17.421875" style="7" customWidth="1"/>
  </cols>
  <sheetData>
    <row r="1" spans="1:6" ht="18.75">
      <c r="A1" s="73" t="s">
        <v>77</v>
      </c>
      <c r="B1" s="73"/>
      <c r="C1" s="73"/>
      <c r="D1" s="73"/>
      <c r="E1" s="73"/>
      <c r="F1" s="73"/>
    </row>
    <row r="2" spans="1:6" ht="18.75">
      <c r="A2" s="73" t="s">
        <v>119</v>
      </c>
      <c r="B2" s="73"/>
      <c r="C2" s="73"/>
      <c r="D2" s="73"/>
      <c r="E2" s="73"/>
      <c r="F2" s="73"/>
    </row>
    <row r="3" ht="15">
      <c r="A3" s="13"/>
    </row>
    <row r="4" spans="1:6" ht="19.5" thickBot="1">
      <c r="A4" s="6"/>
      <c r="F4" s="6" t="s">
        <v>51</v>
      </c>
    </row>
    <row r="5" spans="1:6" ht="15.75">
      <c r="A5" s="75" t="s">
        <v>0</v>
      </c>
      <c r="B5" s="71" t="s">
        <v>45</v>
      </c>
      <c r="C5" s="77" t="s">
        <v>46</v>
      </c>
      <c r="D5" s="71" t="s">
        <v>1</v>
      </c>
      <c r="E5" s="71" t="s">
        <v>2</v>
      </c>
      <c r="F5" s="56"/>
    </row>
    <row r="6" spans="1:6" ht="126.75" thickBot="1">
      <c r="A6" s="76"/>
      <c r="B6" s="72"/>
      <c r="C6" s="78"/>
      <c r="D6" s="72"/>
      <c r="E6" s="20" t="s">
        <v>3</v>
      </c>
      <c r="F6" s="21" t="s">
        <v>4</v>
      </c>
    </row>
    <row r="7" spans="1:6" ht="19.5" thickBot="1">
      <c r="A7" s="39">
        <v>1</v>
      </c>
      <c r="B7" s="40">
        <v>2</v>
      </c>
      <c r="C7" s="40">
        <v>3</v>
      </c>
      <c r="D7" s="40">
        <v>4</v>
      </c>
      <c r="E7" s="40">
        <v>5</v>
      </c>
      <c r="F7" s="41">
        <v>6</v>
      </c>
    </row>
    <row r="8" spans="1:6" ht="56.25">
      <c r="A8" s="22" t="s">
        <v>47</v>
      </c>
      <c r="B8" s="23" t="s">
        <v>5</v>
      </c>
      <c r="C8" s="23" t="s">
        <v>5</v>
      </c>
      <c r="D8" s="24">
        <f>E8+F8</f>
        <v>0</v>
      </c>
      <c r="E8" s="24"/>
      <c r="F8" s="25"/>
    </row>
    <row r="9" spans="1:6" ht="56.25">
      <c r="A9" s="3" t="s">
        <v>48</v>
      </c>
      <c r="B9" s="1" t="s">
        <v>5</v>
      </c>
      <c r="C9" s="1" t="s">
        <v>5</v>
      </c>
      <c r="D9" s="5">
        <f aca="true" t="shared" si="0" ref="D9:D63">E9+F9</f>
        <v>0</v>
      </c>
      <c r="E9" s="5">
        <f>E10+E8-E16+E89</f>
        <v>0</v>
      </c>
      <c r="F9" s="14">
        <f>F10+F8-F16+F89</f>
        <v>0</v>
      </c>
    </row>
    <row r="10" spans="1:6" ht="18.75">
      <c r="A10" s="3" t="s">
        <v>49</v>
      </c>
      <c r="B10" s="1" t="s">
        <v>5</v>
      </c>
      <c r="C10" s="1" t="s">
        <v>5</v>
      </c>
      <c r="D10" s="2">
        <f>E10+F10</f>
        <v>3585990</v>
      </c>
      <c r="E10" s="2">
        <f>E12</f>
        <v>3585990</v>
      </c>
      <c r="F10" s="4">
        <f>F12</f>
        <v>0</v>
      </c>
    </row>
    <row r="11" spans="1:6" ht="18.75">
      <c r="A11" s="3" t="s">
        <v>6</v>
      </c>
      <c r="B11" s="1"/>
      <c r="C11" s="1"/>
      <c r="D11" s="2"/>
      <c r="E11" s="2"/>
      <c r="F11" s="4"/>
    </row>
    <row r="12" spans="1:6" ht="18.75">
      <c r="A12" s="3" t="s">
        <v>62</v>
      </c>
      <c r="B12" s="1">
        <v>150</v>
      </c>
      <c r="C12" s="1" t="s">
        <v>5</v>
      </c>
      <c r="D12" s="2">
        <f t="shared" si="0"/>
        <v>3585990</v>
      </c>
      <c r="E12" s="2">
        <f>SUM(E13:E15)</f>
        <v>3585990</v>
      </c>
      <c r="F12" s="4">
        <f>SUM(F13:F15)</f>
        <v>0</v>
      </c>
    </row>
    <row r="13" spans="1:6" ht="18.75">
      <c r="A13" s="3" t="s">
        <v>6</v>
      </c>
      <c r="B13" s="1"/>
      <c r="C13" s="1"/>
      <c r="D13" s="2"/>
      <c r="E13" s="2"/>
      <c r="F13" s="4"/>
    </row>
    <row r="14" spans="1:6" ht="297.75" customHeight="1">
      <c r="A14" s="3" t="s">
        <v>120</v>
      </c>
      <c r="B14" s="1"/>
      <c r="C14" s="1"/>
      <c r="D14" s="2">
        <v>3585990</v>
      </c>
      <c r="E14" s="2">
        <f>D14</f>
        <v>3585990</v>
      </c>
      <c r="F14" s="4">
        <v>0</v>
      </c>
    </row>
    <row r="15" spans="1:6" ht="18.75">
      <c r="A15" s="3"/>
      <c r="B15" s="1"/>
      <c r="C15" s="1"/>
      <c r="D15" s="2">
        <f t="shared" si="0"/>
        <v>0</v>
      </c>
      <c r="E15" s="2">
        <f>F15+G15</f>
        <v>0</v>
      </c>
      <c r="F15" s="2">
        <f>G15+H15</f>
        <v>0</v>
      </c>
    </row>
    <row r="16" spans="1:6" ht="18.75">
      <c r="A16" s="3" t="s">
        <v>7</v>
      </c>
      <c r="B16" s="1" t="s">
        <v>5</v>
      </c>
      <c r="C16" s="1">
        <v>900</v>
      </c>
      <c r="D16" s="5">
        <v>3585990</v>
      </c>
      <c r="E16" s="5">
        <v>3585990</v>
      </c>
      <c r="F16" s="4">
        <f>F18+F76</f>
        <v>0</v>
      </c>
    </row>
    <row r="17" spans="1:6" ht="18.75">
      <c r="A17" s="3" t="s">
        <v>6</v>
      </c>
      <c r="B17" s="1"/>
      <c r="C17" s="1"/>
      <c r="D17" s="5"/>
      <c r="E17" s="2"/>
      <c r="F17" s="4"/>
    </row>
    <row r="18" spans="1:6" ht="18.75">
      <c r="A18" s="3" t="s">
        <v>8</v>
      </c>
      <c r="B18" s="1" t="s">
        <v>5</v>
      </c>
      <c r="C18" s="1">
        <v>200</v>
      </c>
      <c r="D18" s="5">
        <v>3585990</v>
      </c>
      <c r="E18" s="5">
        <v>3585990</v>
      </c>
      <c r="F18" s="4">
        <f>F20+F28+F52+F58</f>
        <v>0</v>
      </c>
    </row>
    <row r="19" spans="1:6" ht="18.75">
      <c r="A19" s="3" t="s">
        <v>9</v>
      </c>
      <c r="B19" s="1"/>
      <c r="C19" s="1"/>
      <c r="D19" s="5"/>
      <c r="E19" s="2"/>
      <c r="F19" s="4"/>
    </row>
    <row r="20" spans="1:6" ht="63.75" customHeight="1">
      <c r="A20" s="3" t="s">
        <v>10</v>
      </c>
      <c r="B20" s="1" t="s">
        <v>5</v>
      </c>
      <c r="C20" s="1">
        <v>210</v>
      </c>
      <c r="D20" s="5">
        <f t="shared" si="0"/>
        <v>0</v>
      </c>
      <c r="E20" s="2">
        <f>E22+E23+E24+E25</f>
        <v>0</v>
      </c>
      <c r="F20" s="4">
        <f>F22+F23+F24+F25</f>
        <v>0</v>
      </c>
    </row>
    <row r="21" spans="1:6" ht="18.75">
      <c r="A21" s="3" t="s">
        <v>9</v>
      </c>
      <c r="B21" s="1"/>
      <c r="C21" s="1"/>
      <c r="D21" s="5"/>
      <c r="E21" s="2"/>
      <c r="F21" s="4"/>
    </row>
    <row r="22" spans="1:6" ht="18.75">
      <c r="A22" s="3" t="s">
        <v>11</v>
      </c>
      <c r="B22" s="1">
        <v>111</v>
      </c>
      <c r="C22" s="1">
        <v>211</v>
      </c>
      <c r="D22" s="5">
        <f t="shared" si="0"/>
        <v>0</v>
      </c>
      <c r="E22" s="2"/>
      <c r="F22" s="4"/>
    </row>
    <row r="23" spans="1:6" ht="56.25">
      <c r="A23" s="3" t="s">
        <v>12</v>
      </c>
      <c r="B23" s="1">
        <v>112</v>
      </c>
      <c r="C23" s="1">
        <v>212</v>
      </c>
      <c r="D23" s="5">
        <f t="shared" si="0"/>
        <v>0</v>
      </c>
      <c r="E23" s="2"/>
      <c r="F23" s="4"/>
    </row>
    <row r="24" spans="1:6" ht="56.25">
      <c r="A24" s="3" t="s">
        <v>13</v>
      </c>
      <c r="B24" s="1">
        <v>119</v>
      </c>
      <c r="C24" s="1">
        <v>213</v>
      </c>
      <c r="D24" s="5">
        <f t="shared" si="0"/>
        <v>0</v>
      </c>
      <c r="E24" s="2"/>
      <c r="F24" s="4"/>
    </row>
    <row r="25" spans="1:6" ht="56.25">
      <c r="A25" s="3" t="s">
        <v>87</v>
      </c>
      <c r="B25" s="1" t="s">
        <v>5</v>
      </c>
      <c r="C25" s="1">
        <v>214</v>
      </c>
      <c r="D25" s="5">
        <f>E25+F25</f>
        <v>0</v>
      </c>
      <c r="E25" s="2">
        <f>E26+E27</f>
        <v>0</v>
      </c>
      <c r="F25" s="4">
        <f>F26+F27</f>
        <v>0</v>
      </c>
    </row>
    <row r="26" spans="1:6" ht="18.75">
      <c r="A26" s="88" t="s">
        <v>6</v>
      </c>
      <c r="B26" s="1">
        <v>112</v>
      </c>
      <c r="C26" s="1">
        <v>214</v>
      </c>
      <c r="D26" s="5">
        <f t="shared" si="0"/>
        <v>0</v>
      </c>
      <c r="E26" s="2"/>
      <c r="F26" s="4"/>
    </row>
    <row r="27" spans="1:6" ht="18.75">
      <c r="A27" s="89"/>
      <c r="B27" s="1">
        <v>244</v>
      </c>
      <c r="C27" s="1">
        <v>214</v>
      </c>
      <c r="D27" s="5">
        <v>0</v>
      </c>
      <c r="E27" s="2"/>
      <c r="F27" s="4"/>
    </row>
    <row r="28" spans="1:6" ht="37.5">
      <c r="A28" s="3" t="s">
        <v>14</v>
      </c>
      <c r="B28" s="1" t="s">
        <v>5</v>
      </c>
      <c r="C28" s="1">
        <v>220</v>
      </c>
      <c r="D28" s="5">
        <f t="shared" si="0"/>
        <v>3585990</v>
      </c>
      <c r="E28" s="2">
        <f>E30+E31+E34+E41+E42+E45+E51</f>
        <v>3585990</v>
      </c>
      <c r="F28" s="4">
        <f>F30+F31+F34+F41+F42+F45+F51</f>
        <v>0</v>
      </c>
    </row>
    <row r="29" spans="1:6" ht="18.75">
      <c r="A29" s="3" t="s">
        <v>9</v>
      </c>
      <c r="B29" s="1"/>
      <c r="C29" s="1"/>
      <c r="D29" s="5"/>
      <c r="E29" s="2"/>
      <c r="F29" s="4"/>
    </row>
    <row r="30" spans="1:6" ht="18.75">
      <c r="A30" s="3" t="s">
        <v>15</v>
      </c>
      <c r="B30" s="1">
        <v>244</v>
      </c>
      <c r="C30" s="1">
        <v>221</v>
      </c>
      <c r="D30" s="5">
        <f t="shared" si="0"/>
        <v>0</v>
      </c>
      <c r="E30" s="2"/>
      <c r="F30" s="4"/>
    </row>
    <row r="31" spans="1:6" ht="37.5">
      <c r="A31" s="3" t="s">
        <v>16</v>
      </c>
      <c r="B31" s="1" t="s">
        <v>5</v>
      </c>
      <c r="C31" s="1">
        <v>222</v>
      </c>
      <c r="D31" s="5">
        <f t="shared" si="0"/>
        <v>0</v>
      </c>
      <c r="E31" s="2">
        <f>E32+E33</f>
        <v>0</v>
      </c>
      <c r="F31" s="4">
        <f>F32+F33</f>
        <v>0</v>
      </c>
    </row>
    <row r="32" spans="1:6" ht="18.75">
      <c r="A32" s="68" t="s">
        <v>6</v>
      </c>
      <c r="B32" s="1">
        <v>112</v>
      </c>
      <c r="C32" s="1">
        <v>222</v>
      </c>
      <c r="D32" s="5">
        <f t="shared" si="0"/>
        <v>0</v>
      </c>
      <c r="E32" s="2"/>
      <c r="F32" s="4"/>
    </row>
    <row r="33" spans="1:6" ht="18.75">
      <c r="A33" s="68"/>
      <c r="B33" s="1">
        <v>244</v>
      </c>
      <c r="C33" s="1">
        <v>222</v>
      </c>
      <c r="D33" s="5">
        <f t="shared" si="0"/>
        <v>0</v>
      </c>
      <c r="E33" s="2"/>
      <c r="F33" s="4"/>
    </row>
    <row r="34" spans="1:6" ht="18.75">
      <c r="A34" s="3" t="s">
        <v>17</v>
      </c>
      <c r="B34" s="1" t="s">
        <v>5</v>
      </c>
      <c r="C34" s="1">
        <v>223</v>
      </c>
      <c r="D34" s="5">
        <f t="shared" si="0"/>
        <v>0</v>
      </c>
      <c r="E34" s="2">
        <f>E36+E37+E38+E39+E40</f>
        <v>0</v>
      </c>
      <c r="F34" s="4">
        <f>F36+F37+F38+F39+F40</f>
        <v>0</v>
      </c>
    </row>
    <row r="35" spans="1:6" ht="18.75">
      <c r="A35" s="3" t="s">
        <v>6</v>
      </c>
      <c r="B35" s="1"/>
      <c r="C35" s="1"/>
      <c r="D35" s="5"/>
      <c r="E35" s="2"/>
      <c r="F35" s="4"/>
    </row>
    <row r="36" spans="1:6" ht="37.5">
      <c r="A36" s="3" t="s">
        <v>18</v>
      </c>
      <c r="B36" s="1">
        <v>244</v>
      </c>
      <c r="C36" s="1">
        <v>223</v>
      </c>
      <c r="D36" s="5">
        <f t="shared" si="0"/>
        <v>0</v>
      </c>
      <c r="E36" s="2"/>
      <c r="F36" s="4"/>
    </row>
    <row r="37" spans="1:6" ht="23.25" customHeight="1">
      <c r="A37" s="3" t="s">
        <v>19</v>
      </c>
      <c r="B37" s="1">
        <v>244</v>
      </c>
      <c r="C37" s="1">
        <v>223</v>
      </c>
      <c r="D37" s="5">
        <f t="shared" si="0"/>
        <v>0</v>
      </c>
      <c r="E37" s="2"/>
      <c r="F37" s="4"/>
    </row>
    <row r="38" spans="1:6" ht="44.25" customHeight="1">
      <c r="A38" s="3" t="s">
        <v>20</v>
      </c>
      <c r="B38" s="1">
        <v>244</v>
      </c>
      <c r="C38" s="1">
        <v>223</v>
      </c>
      <c r="D38" s="5">
        <f t="shared" si="0"/>
        <v>0</v>
      </c>
      <c r="E38" s="2"/>
      <c r="F38" s="4"/>
    </row>
    <row r="39" spans="1:6" ht="62.25" customHeight="1">
      <c r="A39" s="3" t="s">
        <v>21</v>
      </c>
      <c r="B39" s="1">
        <v>244</v>
      </c>
      <c r="C39" s="1">
        <v>223</v>
      </c>
      <c r="D39" s="5">
        <f t="shared" si="0"/>
        <v>0</v>
      </c>
      <c r="E39" s="2"/>
      <c r="F39" s="4"/>
    </row>
    <row r="40" spans="1:6" ht="38.25" customHeight="1">
      <c r="A40" s="3" t="s">
        <v>22</v>
      </c>
      <c r="B40" s="1">
        <v>244</v>
      </c>
      <c r="C40" s="1">
        <v>223</v>
      </c>
      <c r="D40" s="5">
        <f t="shared" si="0"/>
        <v>0</v>
      </c>
      <c r="E40" s="2"/>
      <c r="F40" s="4"/>
    </row>
    <row r="41" spans="1:6" ht="144" customHeight="1">
      <c r="A41" s="3" t="s">
        <v>23</v>
      </c>
      <c r="B41" s="1">
        <v>244</v>
      </c>
      <c r="C41" s="1">
        <v>224</v>
      </c>
      <c r="D41" s="5">
        <f t="shared" si="0"/>
        <v>0</v>
      </c>
      <c r="E41" s="2"/>
      <c r="F41" s="4"/>
    </row>
    <row r="42" spans="1:6" ht="56.25">
      <c r="A42" s="3" t="s">
        <v>24</v>
      </c>
      <c r="B42" s="1" t="s">
        <v>5</v>
      </c>
      <c r="C42" s="1">
        <v>225</v>
      </c>
      <c r="D42" s="2">
        <f>D43+D44</f>
        <v>0</v>
      </c>
      <c r="E42" s="2">
        <f>E43+E44</f>
        <v>0</v>
      </c>
      <c r="F42" s="4">
        <f>F43+F44</f>
        <v>0</v>
      </c>
    </row>
    <row r="43" spans="1:6" ht="18.75">
      <c r="A43" s="68" t="s">
        <v>6</v>
      </c>
      <c r="B43" s="1">
        <v>243</v>
      </c>
      <c r="C43" s="1">
        <v>225</v>
      </c>
      <c r="D43" s="5">
        <f t="shared" si="0"/>
        <v>0</v>
      </c>
      <c r="E43" s="2"/>
      <c r="F43" s="4"/>
    </row>
    <row r="44" spans="1:6" ht="18.75">
      <c r="A44" s="68"/>
      <c r="B44" s="1">
        <v>244</v>
      </c>
      <c r="C44" s="1">
        <v>225</v>
      </c>
      <c r="D44" s="5">
        <f t="shared" si="0"/>
        <v>0</v>
      </c>
      <c r="E44" s="2"/>
      <c r="F44" s="4"/>
    </row>
    <row r="45" spans="1:6" ht="18.75">
      <c r="A45" s="3" t="s">
        <v>58</v>
      </c>
      <c r="B45" s="1" t="s">
        <v>5</v>
      </c>
      <c r="C45" s="1">
        <v>226</v>
      </c>
      <c r="D45" s="5">
        <f t="shared" si="0"/>
        <v>3585990</v>
      </c>
      <c r="E45" s="2">
        <f>E46+E47+E49+E50+E48</f>
        <v>3585990</v>
      </c>
      <c r="F45" s="4">
        <f>F46+F47+F49+F50+F48</f>
        <v>0</v>
      </c>
    </row>
    <row r="46" spans="1:6" ht="18.75">
      <c r="A46" s="68" t="s">
        <v>6</v>
      </c>
      <c r="B46" s="1">
        <v>112</v>
      </c>
      <c r="C46" s="1">
        <v>226</v>
      </c>
      <c r="D46" s="5">
        <f t="shared" si="0"/>
        <v>0</v>
      </c>
      <c r="E46" s="2"/>
      <c r="F46" s="4"/>
    </row>
    <row r="47" spans="1:6" ht="18.75">
      <c r="A47" s="68"/>
      <c r="B47" s="1">
        <v>113</v>
      </c>
      <c r="C47" s="1">
        <v>226</v>
      </c>
      <c r="D47" s="5">
        <f t="shared" si="0"/>
        <v>0</v>
      </c>
      <c r="E47" s="2"/>
      <c r="F47" s="4"/>
    </row>
    <row r="48" spans="1:6" ht="18.75">
      <c r="A48" s="68"/>
      <c r="B48" s="1">
        <v>119</v>
      </c>
      <c r="C48" s="1">
        <v>226</v>
      </c>
      <c r="D48" s="5">
        <f t="shared" si="0"/>
        <v>0</v>
      </c>
      <c r="E48" s="2"/>
      <c r="F48" s="4"/>
    </row>
    <row r="49" spans="1:6" ht="18.75">
      <c r="A49" s="68"/>
      <c r="B49" s="1">
        <v>243</v>
      </c>
      <c r="C49" s="1">
        <v>226</v>
      </c>
      <c r="D49" s="5">
        <v>3585990</v>
      </c>
      <c r="E49" s="5">
        <v>3585990</v>
      </c>
      <c r="F49" s="4"/>
    </row>
    <row r="50" spans="1:6" ht="18.75">
      <c r="A50" s="68"/>
      <c r="B50" s="1">
        <v>244</v>
      </c>
      <c r="C50" s="1">
        <v>226</v>
      </c>
      <c r="D50" s="5">
        <f t="shared" si="0"/>
        <v>0</v>
      </c>
      <c r="E50" s="2"/>
      <c r="F50" s="4"/>
    </row>
    <row r="51" spans="1:6" ht="18.75">
      <c r="A51" s="3" t="s">
        <v>25</v>
      </c>
      <c r="B51" s="1">
        <v>244</v>
      </c>
      <c r="C51" s="1">
        <v>227</v>
      </c>
      <c r="D51" s="5">
        <f t="shared" si="0"/>
        <v>0</v>
      </c>
      <c r="E51" s="2"/>
      <c r="F51" s="4"/>
    </row>
    <row r="52" spans="1:6" ht="37.5">
      <c r="A52" s="3" t="s">
        <v>26</v>
      </c>
      <c r="B52" s="1" t="s">
        <v>5</v>
      </c>
      <c r="C52" s="1">
        <v>260</v>
      </c>
      <c r="D52" s="5">
        <f t="shared" si="0"/>
        <v>0</v>
      </c>
      <c r="E52" s="2">
        <f>E53+E54+E57</f>
        <v>0</v>
      </c>
      <c r="F52" s="4">
        <f>F53+F54+F57</f>
        <v>0</v>
      </c>
    </row>
    <row r="53" spans="1:6" ht="93.75">
      <c r="A53" s="3" t="s">
        <v>27</v>
      </c>
      <c r="B53" s="1">
        <v>321</v>
      </c>
      <c r="C53" s="1">
        <v>264</v>
      </c>
      <c r="D53" s="5">
        <f t="shared" si="0"/>
        <v>0</v>
      </c>
      <c r="E53" s="2"/>
      <c r="F53" s="4"/>
    </row>
    <row r="54" spans="1:6" ht="68.25" customHeight="1">
      <c r="A54" s="3" t="s">
        <v>28</v>
      </c>
      <c r="B54" s="1" t="s">
        <v>5</v>
      </c>
      <c r="C54" s="1">
        <v>266</v>
      </c>
      <c r="D54" s="5">
        <f t="shared" si="0"/>
        <v>0</v>
      </c>
      <c r="E54" s="2">
        <f>E55+E56</f>
        <v>0</v>
      </c>
      <c r="F54" s="4">
        <f>F55+F56</f>
        <v>0</v>
      </c>
    </row>
    <row r="55" spans="1:6" ht="18.75">
      <c r="A55" s="68" t="s">
        <v>6</v>
      </c>
      <c r="B55" s="1">
        <v>111</v>
      </c>
      <c r="C55" s="1">
        <v>266</v>
      </c>
      <c r="D55" s="5">
        <f t="shared" si="0"/>
        <v>0</v>
      </c>
      <c r="E55" s="2"/>
      <c r="F55" s="4"/>
    </row>
    <row r="56" spans="1:6" ht="18.75">
      <c r="A56" s="68"/>
      <c r="B56" s="1">
        <v>112</v>
      </c>
      <c r="C56" s="1">
        <v>266</v>
      </c>
      <c r="D56" s="5">
        <f t="shared" si="0"/>
        <v>0</v>
      </c>
      <c r="E56" s="2"/>
      <c r="F56" s="4"/>
    </row>
    <row r="57" spans="1:6" ht="63" customHeight="1">
      <c r="A57" s="3" t="s">
        <v>29</v>
      </c>
      <c r="B57" s="1">
        <v>112</v>
      </c>
      <c r="C57" s="1">
        <v>267</v>
      </c>
      <c r="D57" s="5">
        <f t="shared" si="0"/>
        <v>0</v>
      </c>
      <c r="E57" s="2"/>
      <c r="F57" s="4"/>
    </row>
    <row r="58" spans="1:6" ht="18.75">
      <c r="A58" s="3" t="s">
        <v>30</v>
      </c>
      <c r="B58" s="1" t="s">
        <v>5</v>
      </c>
      <c r="C58" s="1">
        <v>290</v>
      </c>
      <c r="D58" s="5">
        <f t="shared" si="0"/>
        <v>0</v>
      </c>
      <c r="E58" s="2">
        <f>E60+E64+E65+E66+E67+E73</f>
        <v>0</v>
      </c>
      <c r="F58" s="4">
        <f>F60+F64+F65+F66+F67+F73</f>
        <v>0</v>
      </c>
    </row>
    <row r="59" spans="1:6" ht="18.75">
      <c r="A59" s="3" t="s">
        <v>9</v>
      </c>
      <c r="B59" s="1"/>
      <c r="C59" s="1"/>
      <c r="D59" s="5">
        <f t="shared" si="0"/>
        <v>0</v>
      </c>
      <c r="E59" s="2"/>
      <c r="F59" s="4"/>
    </row>
    <row r="60" spans="1:6" ht="37.5">
      <c r="A60" s="3" t="s">
        <v>31</v>
      </c>
      <c r="B60" s="1" t="s">
        <v>5</v>
      </c>
      <c r="C60" s="1">
        <v>291</v>
      </c>
      <c r="D60" s="5">
        <f t="shared" si="0"/>
        <v>0</v>
      </c>
      <c r="E60" s="2">
        <f>E61+E62+E63</f>
        <v>0</v>
      </c>
      <c r="F60" s="4">
        <f>F61+F62+F63</f>
        <v>0</v>
      </c>
    </row>
    <row r="61" spans="1:6" ht="18.75">
      <c r="A61" s="68" t="s">
        <v>6</v>
      </c>
      <c r="B61" s="1">
        <v>851</v>
      </c>
      <c r="C61" s="1">
        <v>291</v>
      </c>
      <c r="D61" s="5">
        <f t="shared" si="0"/>
        <v>0</v>
      </c>
      <c r="E61" s="2"/>
      <c r="F61" s="4"/>
    </row>
    <row r="62" spans="1:6" ht="18.75">
      <c r="A62" s="68"/>
      <c r="B62" s="1">
        <v>852</v>
      </c>
      <c r="C62" s="1">
        <v>291</v>
      </c>
      <c r="D62" s="5">
        <f t="shared" si="0"/>
        <v>0</v>
      </c>
      <c r="E62" s="2"/>
      <c r="F62" s="4"/>
    </row>
    <row r="63" spans="1:6" ht="18.75">
      <c r="A63" s="68"/>
      <c r="B63" s="1">
        <v>853</v>
      </c>
      <c r="C63" s="1">
        <v>291</v>
      </c>
      <c r="D63" s="5">
        <f t="shared" si="0"/>
        <v>0</v>
      </c>
      <c r="E63" s="2"/>
      <c r="F63" s="4"/>
    </row>
    <row r="64" spans="1:6" ht="99.75" customHeight="1">
      <c r="A64" s="3" t="s">
        <v>32</v>
      </c>
      <c r="B64" s="1">
        <v>853</v>
      </c>
      <c r="C64" s="1">
        <v>292</v>
      </c>
      <c r="D64" s="5">
        <f aca="true" t="shared" si="1" ref="D64:D76">E64+F64</f>
        <v>0</v>
      </c>
      <c r="E64" s="2"/>
      <c r="F64" s="4">
        <v>0</v>
      </c>
    </row>
    <row r="65" spans="1:6" ht="103.5" customHeight="1">
      <c r="A65" s="3" t="s">
        <v>33</v>
      </c>
      <c r="B65" s="1">
        <v>853</v>
      </c>
      <c r="C65" s="1">
        <v>293</v>
      </c>
      <c r="D65" s="5">
        <f t="shared" si="1"/>
        <v>0</v>
      </c>
      <c r="E65" s="2"/>
      <c r="F65" s="4">
        <v>0</v>
      </c>
    </row>
    <row r="66" spans="1:6" ht="45" customHeight="1">
      <c r="A66" s="3" t="s">
        <v>74</v>
      </c>
      <c r="B66" s="1">
        <v>853</v>
      </c>
      <c r="C66" s="1">
        <v>295</v>
      </c>
      <c r="D66" s="5">
        <f t="shared" si="1"/>
        <v>0</v>
      </c>
      <c r="E66" s="2"/>
      <c r="F66" s="4">
        <v>0</v>
      </c>
    </row>
    <row r="67" spans="1:6" ht="56.25">
      <c r="A67" s="3" t="s">
        <v>34</v>
      </c>
      <c r="B67" s="1" t="s">
        <v>5</v>
      </c>
      <c r="C67" s="1">
        <v>296</v>
      </c>
      <c r="D67" s="5">
        <f t="shared" si="1"/>
        <v>0</v>
      </c>
      <c r="E67" s="2">
        <f>E68+E69+E70+E71+E72</f>
        <v>0</v>
      </c>
      <c r="F67" s="4">
        <f>F68+F69+F70+F71+F72</f>
        <v>0</v>
      </c>
    </row>
    <row r="68" spans="1:6" ht="18.75">
      <c r="A68" s="68" t="s">
        <v>6</v>
      </c>
      <c r="B68" s="1">
        <v>244</v>
      </c>
      <c r="C68" s="1">
        <v>296</v>
      </c>
      <c r="D68" s="5">
        <f t="shared" si="1"/>
        <v>0</v>
      </c>
      <c r="E68" s="2">
        <f>E69+E70+E71+E72+E73</f>
        <v>0</v>
      </c>
      <c r="F68" s="4"/>
    </row>
    <row r="69" spans="1:6" ht="18.75">
      <c r="A69" s="68"/>
      <c r="B69" s="1">
        <v>340</v>
      </c>
      <c r="C69" s="1">
        <v>296</v>
      </c>
      <c r="D69" s="5">
        <f t="shared" si="1"/>
        <v>0</v>
      </c>
      <c r="E69" s="2">
        <f>E70+E71+E72+E73+E74</f>
        <v>0</v>
      </c>
      <c r="F69" s="4"/>
    </row>
    <row r="70" spans="1:6" ht="18.75">
      <c r="A70" s="68"/>
      <c r="B70" s="1">
        <v>350</v>
      </c>
      <c r="C70" s="1">
        <v>296</v>
      </c>
      <c r="D70" s="5">
        <f t="shared" si="1"/>
        <v>0</v>
      </c>
      <c r="E70" s="2">
        <f>E71+E72+E73+E74+E75</f>
        <v>0</v>
      </c>
      <c r="F70" s="4"/>
    </row>
    <row r="71" spans="1:6" ht="18.75">
      <c r="A71" s="68"/>
      <c r="B71" s="1">
        <v>360</v>
      </c>
      <c r="C71" s="1">
        <v>296</v>
      </c>
      <c r="D71" s="5">
        <f t="shared" si="1"/>
        <v>0</v>
      </c>
      <c r="E71" s="2">
        <f>E72+E73+E74+E75+E76</f>
        <v>0</v>
      </c>
      <c r="F71" s="4"/>
    </row>
    <row r="72" spans="1:6" ht="18.75">
      <c r="A72" s="68"/>
      <c r="B72" s="1">
        <v>853</v>
      </c>
      <c r="C72" s="1">
        <v>296</v>
      </c>
      <c r="D72" s="5">
        <f t="shared" si="1"/>
        <v>0</v>
      </c>
      <c r="E72" s="2">
        <f>E73+E74+E75+E76+E77</f>
        <v>0</v>
      </c>
      <c r="F72" s="4"/>
    </row>
    <row r="73" spans="1:6" ht="46.5" customHeight="1">
      <c r="A73" s="3" t="s">
        <v>35</v>
      </c>
      <c r="B73" s="1" t="s">
        <v>5</v>
      </c>
      <c r="C73" s="1">
        <v>297</v>
      </c>
      <c r="D73" s="5">
        <f t="shared" si="1"/>
        <v>0</v>
      </c>
      <c r="E73" s="2">
        <f>E74+E75</f>
        <v>0</v>
      </c>
      <c r="F73" s="4">
        <f>F74+F75</f>
        <v>0</v>
      </c>
    </row>
    <row r="74" spans="1:6" ht="18.75">
      <c r="A74" s="68" t="s">
        <v>6</v>
      </c>
      <c r="B74" s="1">
        <v>244</v>
      </c>
      <c r="C74" s="1">
        <v>297</v>
      </c>
      <c r="D74" s="5">
        <f t="shared" si="1"/>
        <v>0</v>
      </c>
      <c r="E74" s="2">
        <f>E75+E76</f>
        <v>0</v>
      </c>
      <c r="F74" s="4"/>
    </row>
    <row r="75" spans="1:6" ht="18.75">
      <c r="A75" s="68"/>
      <c r="B75" s="1">
        <v>853</v>
      </c>
      <c r="C75" s="1">
        <v>297</v>
      </c>
      <c r="D75" s="5">
        <f t="shared" si="1"/>
        <v>0</v>
      </c>
      <c r="E75" s="2">
        <f>E76+E77</f>
        <v>0</v>
      </c>
      <c r="F75" s="4"/>
    </row>
    <row r="76" spans="1:6" ht="56.25">
      <c r="A76" s="3" t="s">
        <v>59</v>
      </c>
      <c r="B76" s="1" t="s">
        <v>5</v>
      </c>
      <c r="C76" s="1">
        <v>300</v>
      </c>
      <c r="D76" s="5">
        <f t="shared" si="1"/>
        <v>0</v>
      </c>
      <c r="E76" s="2">
        <f>E78+E80+E79</f>
        <v>0</v>
      </c>
      <c r="F76" s="4">
        <f>F78+F80+F79</f>
        <v>0</v>
      </c>
    </row>
    <row r="77" spans="1:6" ht="18.75">
      <c r="A77" s="3" t="s">
        <v>9</v>
      </c>
      <c r="B77" s="1"/>
      <c r="C77" s="1"/>
      <c r="D77" s="5"/>
      <c r="E77" s="2"/>
      <c r="F77" s="4"/>
    </row>
    <row r="78" spans="1:6" ht="44.25" customHeight="1">
      <c r="A78" s="3" t="s">
        <v>36</v>
      </c>
      <c r="B78" s="1">
        <v>244</v>
      </c>
      <c r="C78" s="1">
        <v>310</v>
      </c>
      <c r="D78" s="5">
        <f>E78+F78</f>
        <v>0</v>
      </c>
      <c r="E78" s="5">
        <f>F78+G78</f>
        <v>0</v>
      </c>
      <c r="F78" s="4"/>
    </row>
    <row r="79" spans="1:6" ht="45.75" customHeight="1">
      <c r="A79" s="3" t="s">
        <v>68</v>
      </c>
      <c r="B79" s="1">
        <v>244</v>
      </c>
      <c r="C79" s="1">
        <v>320</v>
      </c>
      <c r="D79" s="5">
        <f>E79+F79</f>
        <v>0</v>
      </c>
      <c r="E79" s="5">
        <f>F79+G79</f>
        <v>0</v>
      </c>
      <c r="F79" s="4"/>
    </row>
    <row r="80" spans="1:6" ht="62.25" customHeight="1">
      <c r="A80" s="3" t="s">
        <v>60</v>
      </c>
      <c r="B80" s="1" t="s">
        <v>5</v>
      </c>
      <c r="C80" s="1">
        <v>340</v>
      </c>
      <c r="D80" s="5">
        <f>E80+F80</f>
        <v>0</v>
      </c>
      <c r="E80" s="2">
        <f>E82+E83+E84+E85+E86+E87+E88</f>
        <v>0</v>
      </c>
      <c r="F80" s="4">
        <f>F82+F83+F84+F85+F86+F87+F88</f>
        <v>0</v>
      </c>
    </row>
    <row r="81" spans="1:6" ht="18.75">
      <c r="A81" s="3" t="s">
        <v>6</v>
      </c>
      <c r="B81" s="1"/>
      <c r="C81" s="1"/>
      <c r="D81" s="5"/>
      <c r="E81" s="2"/>
      <c r="F81" s="4"/>
    </row>
    <row r="82" spans="1:6" ht="119.25" customHeight="1">
      <c r="A82" s="3" t="s">
        <v>37</v>
      </c>
      <c r="B82" s="1">
        <v>244</v>
      </c>
      <c r="C82" s="1">
        <v>341</v>
      </c>
      <c r="D82" s="5">
        <f>E82+F82</f>
        <v>0</v>
      </c>
      <c r="E82" s="5">
        <f>F82+G82</f>
        <v>0</v>
      </c>
      <c r="F82" s="4"/>
    </row>
    <row r="83" spans="1:6" ht="46.5" customHeight="1">
      <c r="A83" s="3" t="s">
        <v>38</v>
      </c>
      <c r="B83" s="1">
        <v>244</v>
      </c>
      <c r="C83" s="1">
        <v>342</v>
      </c>
      <c r="D83" s="5">
        <f aca="true" t="shared" si="2" ref="D83:D89">E83+F83</f>
        <v>0</v>
      </c>
      <c r="E83" s="5">
        <f aca="true" t="shared" si="3" ref="E83:E89">F83+G83</f>
        <v>0</v>
      </c>
      <c r="F83" s="4"/>
    </row>
    <row r="84" spans="1:6" ht="63" customHeight="1">
      <c r="A84" s="3" t="s">
        <v>39</v>
      </c>
      <c r="B84" s="1">
        <v>244</v>
      </c>
      <c r="C84" s="1">
        <v>343</v>
      </c>
      <c r="D84" s="5">
        <f t="shared" si="2"/>
        <v>0</v>
      </c>
      <c r="E84" s="5">
        <f t="shared" si="3"/>
        <v>0</v>
      </c>
      <c r="F84" s="4"/>
    </row>
    <row r="85" spans="1:6" ht="60" customHeight="1">
      <c r="A85" s="3" t="s">
        <v>40</v>
      </c>
      <c r="B85" s="1">
        <v>244</v>
      </c>
      <c r="C85" s="1">
        <v>344</v>
      </c>
      <c r="D85" s="5">
        <f t="shared" si="2"/>
        <v>0</v>
      </c>
      <c r="E85" s="5">
        <f t="shared" si="3"/>
        <v>0</v>
      </c>
      <c r="F85" s="4"/>
    </row>
    <row r="86" spans="1:6" ht="45" customHeight="1">
      <c r="A86" s="3" t="s">
        <v>41</v>
      </c>
      <c r="B86" s="1">
        <v>244</v>
      </c>
      <c r="C86" s="1">
        <v>345</v>
      </c>
      <c r="D86" s="5">
        <f t="shared" si="2"/>
        <v>0</v>
      </c>
      <c r="E86" s="5">
        <f t="shared" si="3"/>
        <v>0</v>
      </c>
      <c r="F86" s="4"/>
    </row>
    <row r="87" spans="1:6" ht="62.25" customHeight="1">
      <c r="A87" s="3" t="s">
        <v>42</v>
      </c>
      <c r="B87" s="1">
        <v>244</v>
      </c>
      <c r="C87" s="1">
        <v>346</v>
      </c>
      <c r="D87" s="5">
        <f t="shared" si="2"/>
        <v>0</v>
      </c>
      <c r="E87" s="5">
        <f t="shared" si="3"/>
        <v>0</v>
      </c>
      <c r="F87" s="4"/>
    </row>
    <row r="88" spans="1:6" ht="82.5" customHeight="1">
      <c r="A88" s="3" t="s">
        <v>43</v>
      </c>
      <c r="B88" s="1">
        <v>244</v>
      </c>
      <c r="C88" s="1">
        <v>349</v>
      </c>
      <c r="D88" s="5">
        <f t="shared" si="2"/>
        <v>0</v>
      </c>
      <c r="E88" s="5">
        <f t="shared" si="3"/>
        <v>0</v>
      </c>
      <c r="F88" s="4"/>
    </row>
    <row r="89" spans="1:6" ht="45" customHeight="1">
      <c r="A89" s="3" t="s">
        <v>67</v>
      </c>
      <c r="B89" s="1" t="s">
        <v>5</v>
      </c>
      <c r="C89" s="1" t="s">
        <v>5</v>
      </c>
      <c r="D89" s="5">
        <f t="shared" si="2"/>
        <v>0</v>
      </c>
      <c r="E89" s="5">
        <f t="shared" si="3"/>
        <v>0</v>
      </c>
      <c r="F89" s="4">
        <f>F91+F92+F93</f>
        <v>0</v>
      </c>
    </row>
    <row r="90" spans="1:6" ht="18.75">
      <c r="A90" s="3" t="s">
        <v>6</v>
      </c>
      <c r="B90" s="1"/>
      <c r="C90" s="1"/>
      <c r="D90" s="5"/>
      <c r="E90" s="2"/>
      <c r="F90" s="4"/>
    </row>
    <row r="91" spans="1:6" ht="18.75">
      <c r="A91" s="3" t="s">
        <v>80</v>
      </c>
      <c r="B91" s="1">
        <v>180</v>
      </c>
      <c r="C91" s="1" t="s">
        <v>5</v>
      </c>
      <c r="D91" s="5">
        <f aca="true" t="shared" si="4" ref="D91:E93">E91+F91</f>
        <v>0</v>
      </c>
      <c r="E91" s="5">
        <f t="shared" si="4"/>
        <v>0</v>
      </c>
      <c r="F91" s="4"/>
    </row>
    <row r="92" spans="1:6" ht="42" customHeight="1">
      <c r="A92" s="3" t="s">
        <v>81</v>
      </c>
      <c r="B92" s="1">
        <v>180</v>
      </c>
      <c r="C92" s="1" t="s">
        <v>5</v>
      </c>
      <c r="D92" s="5">
        <f t="shared" si="4"/>
        <v>0</v>
      </c>
      <c r="E92" s="5">
        <f t="shared" si="4"/>
        <v>0</v>
      </c>
      <c r="F92" s="4"/>
    </row>
    <row r="93" spans="1:6" ht="39.75" customHeight="1" thickBot="1">
      <c r="A93" s="15" t="s">
        <v>82</v>
      </c>
      <c r="B93" s="16">
        <v>180</v>
      </c>
      <c r="C93" s="16" t="s">
        <v>5</v>
      </c>
      <c r="D93" s="5">
        <f t="shared" si="4"/>
        <v>0</v>
      </c>
      <c r="E93" s="5">
        <f t="shared" si="4"/>
        <v>0</v>
      </c>
      <c r="F93" s="52"/>
    </row>
    <row r="94" spans="1:6" ht="18.75">
      <c r="A94" s="10"/>
      <c r="B94" s="11"/>
      <c r="C94" s="11"/>
      <c r="D94" s="19"/>
      <c r="E94" s="19"/>
      <c r="F94" s="19"/>
    </row>
    <row r="95" ht="15">
      <c r="A95" s="9"/>
    </row>
    <row r="96" spans="1:6" ht="37.5">
      <c r="A96" s="12" t="s">
        <v>52</v>
      </c>
      <c r="B96" s="74"/>
      <c r="C96" s="74"/>
      <c r="D96" s="8"/>
      <c r="E96" s="74" t="s">
        <v>106</v>
      </c>
      <c r="F96" s="74"/>
    </row>
    <row r="97" spans="1:6" ht="18.75">
      <c r="A97" s="12"/>
      <c r="B97" s="79" t="s">
        <v>53</v>
      </c>
      <c r="C97" s="79"/>
      <c r="D97" s="8"/>
      <c r="E97" s="79" t="s">
        <v>54</v>
      </c>
      <c r="F97" s="79"/>
    </row>
    <row r="98" spans="1:6" ht="18.75">
      <c r="A98" s="12"/>
      <c r="B98" s="8"/>
      <c r="C98" s="8"/>
      <c r="D98" s="8"/>
      <c r="E98" s="8"/>
      <c r="F98" s="8"/>
    </row>
    <row r="99" spans="1:6" ht="18.75">
      <c r="A99" s="54" t="s">
        <v>55</v>
      </c>
      <c r="B99" s="74"/>
      <c r="C99" s="74"/>
      <c r="D99" s="8"/>
      <c r="E99" s="74" t="s">
        <v>107</v>
      </c>
      <c r="F99" s="74"/>
    </row>
    <row r="100" spans="1:6" ht="18.75">
      <c r="A100" s="12"/>
      <c r="B100" s="79" t="s">
        <v>53</v>
      </c>
      <c r="C100" s="79"/>
      <c r="D100" s="8"/>
      <c r="E100" s="79" t="s">
        <v>54</v>
      </c>
      <c r="F100" s="79"/>
    </row>
    <row r="101" spans="1:6" ht="18.75">
      <c r="A101" s="12"/>
      <c r="B101" s="29"/>
      <c r="C101" s="29"/>
      <c r="D101" s="8"/>
      <c r="E101" s="29"/>
      <c r="F101" s="29"/>
    </row>
    <row r="102" spans="1:6" ht="18.75">
      <c r="A102" s="12" t="s">
        <v>56</v>
      </c>
      <c r="B102" s="74"/>
      <c r="C102" s="74"/>
      <c r="D102" s="8"/>
      <c r="E102" s="74" t="s">
        <v>107</v>
      </c>
      <c r="F102" s="74"/>
    </row>
    <row r="103" spans="1:6" ht="18.75">
      <c r="A103" s="12"/>
      <c r="B103" s="79" t="s">
        <v>53</v>
      </c>
      <c r="C103" s="79"/>
      <c r="D103" s="8"/>
      <c r="E103" s="79" t="s">
        <v>54</v>
      </c>
      <c r="F103" s="79"/>
    </row>
    <row r="104" spans="1:6" ht="18.75">
      <c r="A104" s="12" t="s">
        <v>112</v>
      </c>
      <c r="B104" s="8"/>
      <c r="C104" s="8"/>
      <c r="D104" s="8"/>
      <c r="E104" s="8"/>
      <c r="F104" s="8"/>
    </row>
    <row r="105" spans="1:6" ht="18.75">
      <c r="A105" s="82" t="s">
        <v>44</v>
      </c>
      <c r="B105" s="82"/>
      <c r="C105" s="8"/>
      <c r="D105" s="8"/>
      <c r="E105" s="8"/>
      <c r="F105" s="8"/>
    </row>
  </sheetData>
  <mergeCells count="28">
    <mergeCell ref="E5:F5"/>
    <mergeCell ref="A5:A6"/>
    <mergeCell ref="B5:B6"/>
    <mergeCell ref="C5:C6"/>
    <mergeCell ref="D5:D6"/>
    <mergeCell ref="A26:A27"/>
    <mergeCell ref="A32:A33"/>
    <mergeCell ref="A43:A44"/>
    <mergeCell ref="A46:A50"/>
    <mergeCell ref="A55:A56"/>
    <mergeCell ref="A61:A63"/>
    <mergeCell ref="A68:A72"/>
    <mergeCell ref="A74:A75"/>
    <mergeCell ref="E100:F100"/>
    <mergeCell ref="B96:C96"/>
    <mergeCell ref="E96:F96"/>
    <mergeCell ref="B97:C97"/>
    <mergeCell ref="E97:F97"/>
    <mergeCell ref="A105:B105"/>
    <mergeCell ref="A1:F1"/>
    <mergeCell ref="A2:F2"/>
    <mergeCell ref="B102:C102"/>
    <mergeCell ref="E102:F102"/>
    <mergeCell ref="B103:C103"/>
    <mergeCell ref="E103:F103"/>
    <mergeCell ref="B99:C99"/>
    <mergeCell ref="E99:F99"/>
    <mergeCell ref="B100:C100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83" r:id="rId2"/>
  <rowBreaks count="4" manualBreakCount="4">
    <brk id="22" max="5" man="1"/>
    <brk id="44" max="255" man="1"/>
    <brk id="65" max="255" man="1"/>
    <brk id="85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F107"/>
  <sheetViews>
    <sheetView view="pageBreakPreview" zoomScale="75" zoomScaleSheetLayoutView="75" zoomScalePageLayoutView="0" workbookViewId="0" topLeftCell="A40">
      <selection activeCell="H4" sqref="H4"/>
    </sheetView>
  </sheetViews>
  <sheetFormatPr defaultColWidth="8.8515625" defaultRowHeight="15"/>
  <cols>
    <col min="1" max="1" width="24.7109375" style="7" customWidth="1"/>
    <col min="2" max="2" width="15.28125" style="7" customWidth="1"/>
    <col min="3" max="3" width="14.00390625" style="7" customWidth="1"/>
    <col min="4" max="6" width="18.57421875" style="7" customWidth="1"/>
    <col min="7" max="16384" width="8.8515625" style="7" customWidth="1"/>
  </cols>
  <sheetData>
    <row r="1" spans="1:6" ht="18.75">
      <c r="A1" s="73" t="s">
        <v>96</v>
      </c>
      <c r="B1" s="73"/>
      <c r="C1" s="73"/>
      <c r="D1" s="73"/>
      <c r="E1" s="73"/>
      <c r="F1" s="73"/>
    </row>
    <row r="2" spans="1:6" ht="18.75">
      <c r="A2" s="73" t="s">
        <v>113</v>
      </c>
      <c r="B2" s="73"/>
      <c r="C2" s="73"/>
      <c r="D2" s="73"/>
      <c r="E2" s="73"/>
      <c r="F2" s="73"/>
    </row>
    <row r="3" ht="15">
      <c r="A3" s="13"/>
    </row>
    <row r="4" spans="1:6" ht="19.5" thickBot="1">
      <c r="A4" s="6"/>
      <c r="F4" s="6" t="s">
        <v>51</v>
      </c>
    </row>
    <row r="5" spans="1:6" ht="52.5" customHeight="1">
      <c r="A5" s="75" t="s">
        <v>0</v>
      </c>
      <c r="B5" s="71" t="s">
        <v>45</v>
      </c>
      <c r="C5" s="77" t="s">
        <v>46</v>
      </c>
      <c r="D5" s="71" t="s">
        <v>1</v>
      </c>
      <c r="E5" s="71" t="s">
        <v>83</v>
      </c>
      <c r="F5" s="56"/>
    </row>
    <row r="6" spans="1:6" ht="15.75">
      <c r="A6" s="90"/>
      <c r="B6" s="92"/>
      <c r="C6" s="91"/>
      <c r="D6" s="92"/>
      <c r="E6" s="93" t="s">
        <v>6</v>
      </c>
      <c r="F6" s="94"/>
    </row>
    <row r="7" spans="1:6" ht="221.25" thickBot="1">
      <c r="A7" s="76"/>
      <c r="B7" s="72"/>
      <c r="C7" s="78"/>
      <c r="D7" s="72"/>
      <c r="E7" s="20" t="s">
        <v>84</v>
      </c>
      <c r="F7" s="21" t="s">
        <v>85</v>
      </c>
    </row>
    <row r="8" spans="1:6" ht="15.75" thickBot="1">
      <c r="A8" s="26">
        <v>1</v>
      </c>
      <c r="B8" s="27">
        <v>2</v>
      </c>
      <c r="C8" s="27">
        <v>3</v>
      </c>
      <c r="D8" s="27">
        <v>4</v>
      </c>
      <c r="E8" s="27">
        <v>5</v>
      </c>
      <c r="F8" s="28">
        <v>6</v>
      </c>
    </row>
    <row r="9" spans="1:6" ht="112.5">
      <c r="A9" s="3" t="s">
        <v>70</v>
      </c>
      <c r="B9" s="1" t="s">
        <v>5</v>
      </c>
      <c r="C9" s="1" t="s">
        <v>5</v>
      </c>
      <c r="D9" s="5">
        <f>E9+F9</f>
        <v>1370253.8199999998</v>
      </c>
      <c r="E9" s="2">
        <f>E10</f>
        <v>1370253.8199999998</v>
      </c>
      <c r="F9" s="4"/>
    </row>
    <row r="10" spans="1:6" ht="18.75">
      <c r="A10" s="3" t="s">
        <v>7</v>
      </c>
      <c r="B10" s="1" t="s">
        <v>5</v>
      </c>
      <c r="C10" s="1">
        <v>900</v>
      </c>
      <c r="D10" s="5">
        <f>E10+F10</f>
        <v>1370253.8199999998</v>
      </c>
      <c r="E10" s="2">
        <f>E13+E41+E55+E83</f>
        <v>1370253.8199999998</v>
      </c>
      <c r="F10" s="2">
        <f>F13+F41</f>
        <v>0</v>
      </c>
    </row>
    <row r="11" spans="1:6" ht="18.75">
      <c r="A11" s="3" t="s">
        <v>6</v>
      </c>
      <c r="B11" s="1"/>
      <c r="C11" s="1"/>
      <c r="D11" s="5"/>
      <c r="E11" s="2"/>
      <c r="F11" s="4"/>
    </row>
    <row r="12" spans="1:6" ht="33" customHeight="1">
      <c r="A12" s="95" t="s">
        <v>86</v>
      </c>
      <c r="B12" s="96"/>
      <c r="C12" s="96"/>
      <c r="D12" s="96"/>
      <c r="E12" s="96"/>
      <c r="F12" s="97"/>
    </row>
    <row r="13" spans="1:6" ht="18.75">
      <c r="A13" s="3" t="s">
        <v>8</v>
      </c>
      <c r="B13" s="1" t="s">
        <v>5</v>
      </c>
      <c r="C13" s="1">
        <v>200</v>
      </c>
      <c r="D13" s="5">
        <f aca="true" t="shared" si="0" ref="D13:D45">E13+F13</f>
        <v>0</v>
      </c>
      <c r="E13" s="2">
        <f>E15+E18+E37</f>
        <v>0</v>
      </c>
      <c r="F13" s="2">
        <f>F15+F18+F37</f>
        <v>0</v>
      </c>
    </row>
    <row r="14" spans="1:6" ht="14.25" customHeight="1">
      <c r="A14" s="3" t="s">
        <v>9</v>
      </c>
      <c r="B14" s="1"/>
      <c r="C14" s="1"/>
      <c r="D14" s="5"/>
      <c r="E14" s="2"/>
      <c r="F14" s="2"/>
    </row>
    <row r="15" spans="1:6" ht="75">
      <c r="A15" s="3" t="s">
        <v>10</v>
      </c>
      <c r="B15" s="1" t="s">
        <v>5</v>
      </c>
      <c r="C15" s="1">
        <v>210</v>
      </c>
      <c r="D15" s="5">
        <f t="shared" si="0"/>
        <v>0</v>
      </c>
      <c r="E15" s="2">
        <f>E17</f>
        <v>0</v>
      </c>
      <c r="F15" s="2">
        <f>F17</f>
        <v>0</v>
      </c>
    </row>
    <row r="16" spans="1:6" ht="18.75">
      <c r="A16" s="3" t="s">
        <v>9</v>
      </c>
      <c r="B16" s="1"/>
      <c r="C16" s="1"/>
      <c r="D16" s="5"/>
      <c r="E16" s="2"/>
      <c r="F16" s="2"/>
    </row>
    <row r="17" spans="1:6" ht="93.75">
      <c r="A17" s="3" t="s">
        <v>87</v>
      </c>
      <c r="B17" s="1">
        <v>244</v>
      </c>
      <c r="C17" s="1">
        <v>214</v>
      </c>
      <c r="D17" s="5">
        <f>E17+F17</f>
        <v>0</v>
      </c>
      <c r="E17" s="2">
        <f>'гос.зад на 2020 год '!E116</f>
        <v>0</v>
      </c>
      <c r="F17" s="2"/>
    </row>
    <row r="18" spans="1:6" ht="37.5">
      <c r="A18" s="3" t="s">
        <v>14</v>
      </c>
      <c r="B18" s="1" t="s">
        <v>5</v>
      </c>
      <c r="C18" s="1">
        <v>220</v>
      </c>
      <c r="D18" s="5">
        <f t="shared" si="0"/>
        <v>0</v>
      </c>
      <c r="E18" s="2">
        <f>E20+E21+E22+E29+E30+E33+E36</f>
        <v>0</v>
      </c>
      <c r="F18" s="2">
        <f>F20+F21+F22+F29+F30+F33+F36</f>
        <v>0</v>
      </c>
    </row>
    <row r="19" spans="1:6" ht="18.75">
      <c r="A19" s="3" t="s">
        <v>9</v>
      </c>
      <c r="B19" s="1"/>
      <c r="C19" s="1"/>
      <c r="D19" s="5"/>
      <c r="E19" s="2"/>
      <c r="F19" s="2"/>
    </row>
    <row r="20" spans="1:6" ht="18.75">
      <c r="A20" s="3" t="s">
        <v>15</v>
      </c>
      <c r="B20" s="1">
        <v>244</v>
      </c>
      <c r="C20" s="1">
        <v>221</v>
      </c>
      <c r="D20" s="5">
        <f t="shared" si="0"/>
        <v>0</v>
      </c>
      <c r="E20" s="2">
        <f>'гос.зад на 2020 год '!E119</f>
        <v>0</v>
      </c>
      <c r="F20" s="2"/>
    </row>
    <row r="21" spans="1:6" ht="37.5">
      <c r="A21" s="3" t="s">
        <v>16</v>
      </c>
      <c r="B21" s="1">
        <v>244</v>
      </c>
      <c r="C21" s="1">
        <v>222</v>
      </c>
      <c r="D21" s="5">
        <f t="shared" si="0"/>
        <v>0</v>
      </c>
      <c r="E21" s="2">
        <f>'гос.зад на 2020 год '!E120</f>
        <v>0</v>
      </c>
      <c r="F21" s="2"/>
    </row>
    <row r="22" spans="1:6" ht="37.5">
      <c r="A22" s="3" t="s">
        <v>17</v>
      </c>
      <c r="B22" s="1" t="s">
        <v>5</v>
      </c>
      <c r="C22" s="1">
        <v>223</v>
      </c>
      <c r="D22" s="5">
        <f t="shared" si="0"/>
        <v>0</v>
      </c>
      <c r="E22" s="2">
        <f>E24+E25+E26+E27+E28</f>
        <v>0</v>
      </c>
      <c r="F22" s="2">
        <f>F24+F25+F26+F27+F28</f>
        <v>0</v>
      </c>
    </row>
    <row r="23" spans="1:6" ht="18.75">
      <c r="A23" s="3" t="s">
        <v>6</v>
      </c>
      <c r="B23" s="1"/>
      <c r="C23" s="1"/>
      <c r="D23" s="5"/>
      <c r="E23" s="2"/>
      <c r="F23" s="2"/>
    </row>
    <row r="24" spans="1:6" ht="56.25">
      <c r="A24" s="3" t="s">
        <v>18</v>
      </c>
      <c r="B24" s="1">
        <v>244</v>
      </c>
      <c r="C24" s="1">
        <v>223</v>
      </c>
      <c r="D24" s="5">
        <f t="shared" si="0"/>
        <v>0</v>
      </c>
      <c r="E24" s="2">
        <f>'гос.зад на 2020 год '!E123</f>
        <v>0</v>
      </c>
      <c r="F24" s="2"/>
    </row>
    <row r="25" spans="1:6" ht="37.5">
      <c r="A25" s="3" t="s">
        <v>19</v>
      </c>
      <c r="B25" s="1">
        <v>244</v>
      </c>
      <c r="C25" s="1">
        <v>223</v>
      </c>
      <c r="D25" s="5">
        <f t="shared" si="0"/>
        <v>0</v>
      </c>
      <c r="E25" s="2">
        <f>'гос.зад на 2020 год '!E124</f>
        <v>0</v>
      </c>
      <c r="F25" s="2"/>
    </row>
    <row r="26" spans="1:6" ht="75" customHeight="1">
      <c r="A26" s="3" t="s">
        <v>20</v>
      </c>
      <c r="B26" s="1">
        <v>244</v>
      </c>
      <c r="C26" s="1">
        <v>223</v>
      </c>
      <c r="D26" s="5">
        <f t="shared" si="0"/>
        <v>0</v>
      </c>
      <c r="E26" s="2">
        <f>'гос.зад на 2020 год '!E125</f>
        <v>0</v>
      </c>
      <c r="F26" s="2"/>
    </row>
    <row r="27" spans="1:6" ht="75">
      <c r="A27" s="3" t="s">
        <v>21</v>
      </c>
      <c r="B27" s="1">
        <v>244</v>
      </c>
      <c r="C27" s="1">
        <v>223</v>
      </c>
      <c r="D27" s="5">
        <f t="shared" si="0"/>
        <v>0</v>
      </c>
      <c r="E27" s="2">
        <f>'гос.зад на 2020 год '!E126</f>
        <v>0</v>
      </c>
      <c r="F27" s="2"/>
    </row>
    <row r="28" spans="1:6" ht="56.25">
      <c r="A28" s="3" t="s">
        <v>22</v>
      </c>
      <c r="B28" s="1">
        <v>244</v>
      </c>
      <c r="C28" s="1">
        <v>223</v>
      </c>
      <c r="D28" s="5">
        <f t="shared" si="0"/>
        <v>0</v>
      </c>
      <c r="E28" s="2">
        <f>'гос.зад на 2020 год '!E127</f>
        <v>0</v>
      </c>
      <c r="F28" s="2"/>
    </row>
    <row r="29" spans="1:6" ht="141.75" customHeight="1">
      <c r="A29" s="3" t="s">
        <v>23</v>
      </c>
      <c r="B29" s="1">
        <v>244</v>
      </c>
      <c r="C29" s="1">
        <v>224</v>
      </c>
      <c r="D29" s="5">
        <f t="shared" si="0"/>
        <v>0</v>
      </c>
      <c r="E29" s="2">
        <f>'гос.зад на 2020 год '!E128</f>
        <v>0</v>
      </c>
      <c r="F29" s="2"/>
    </row>
    <row r="30" spans="1:6" ht="56.25">
      <c r="A30" s="3" t="s">
        <v>24</v>
      </c>
      <c r="B30" s="1" t="s">
        <v>5</v>
      </c>
      <c r="C30" s="1">
        <v>225</v>
      </c>
      <c r="D30" s="2">
        <f>D31+D32</f>
        <v>0</v>
      </c>
      <c r="E30" s="2">
        <f>E31+E32</f>
        <v>0</v>
      </c>
      <c r="F30" s="2">
        <f>F31+F32</f>
        <v>0</v>
      </c>
    </row>
    <row r="31" spans="1:6" ht="18.75">
      <c r="A31" s="68" t="s">
        <v>6</v>
      </c>
      <c r="B31" s="1">
        <v>243</v>
      </c>
      <c r="C31" s="1">
        <v>225</v>
      </c>
      <c r="D31" s="5">
        <f t="shared" si="0"/>
        <v>0</v>
      </c>
      <c r="E31" s="2">
        <f>'гос.зад на 2020 год '!E130</f>
        <v>0</v>
      </c>
      <c r="F31" s="2"/>
    </row>
    <row r="32" spans="1:6" ht="18.75">
      <c r="A32" s="68"/>
      <c r="B32" s="1">
        <v>244</v>
      </c>
      <c r="C32" s="1">
        <v>225</v>
      </c>
      <c r="D32" s="5">
        <f t="shared" si="0"/>
        <v>0</v>
      </c>
      <c r="E32" s="2">
        <f>'гос.зад на 2020 год '!E131</f>
        <v>0</v>
      </c>
      <c r="F32" s="2"/>
    </row>
    <row r="33" spans="1:6" ht="37.5">
      <c r="A33" s="3" t="s">
        <v>58</v>
      </c>
      <c r="B33" s="1" t="s">
        <v>5</v>
      </c>
      <c r="C33" s="1">
        <v>226</v>
      </c>
      <c r="D33" s="5">
        <f t="shared" si="0"/>
        <v>0</v>
      </c>
      <c r="E33" s="2">
        <f>E34+E35</f>
        <v>0</v>
      </c>
      <c r="F33" s="2">
        <f>F34+F35</f>
        <v>0</v>
      </c>
    </row>
    <row r="34" spans="1:6" ht="18.75">
      <c r="A34" s="68" t="s">
        <v>6</v>
      </c>
      <c r="B34" s="1">
        <v>243</v>
      </c>
      <c r="C34" s="1">
        <v>226</v>
      </c>
      <c r="D34" s="5">
        <f t="shared" si="0"/>
        <v>0</v>
      </c>
      <c r="E34" s="2">
        <f>'гос.зад на 2020 год '!E133</f>
        <v>0</v>
      </c>
      <c r="F34" s="2"/>
    </row>
    <row r="35" spans="1:6" ht="18.75">
      <c r="A35" s="68"/>
      <c r="B35" s="1">
        <v>244</v>
      </c>
      <c r="C35" s="1">
        <v>226</v>
      </c>
      <c r="D35" s="5">
        <f t="shared" si="0"/>
        <v>0</v>
      </c>
      <c r="E35" s="2">
        <f>'гос.зад на 2020 год '!E134</f>
        <v>0</v>
      </c>
      <c r="F35" s="2"/>
    </row>
    <row r="36" spans="1:6" ht="18.75">
      <c r="A36" s="3" t="s">
        <v>25</v>
      </c>
      <c r="B36" s="1">
        <v>244</v>
      </c>
      <c r="C36" s="1">
        <v>227</v>
      </c>
      <c r="D36" s="5">
        <f t="shared" si="0"/>
        <v>0</v>
      </c>
      <c r="E36" s="2">
        <f>'гос.зад на 2020 год '!E135</f>
        <v>0</v>
      </c>
      <c r="F36" s="2"/>
    </row>
    <row r="37" spans="1:6" ht="18.75">
      <c r="A37" s="3" t="s">
        <v>30</v>
      </c>
      <c r="B37" s="1" t="s">
        <v>5</v>
      </c>
      <c r="C37" s="1">
        <v>290</v>
      </c>
      <c r="D37" s="5">
        <f t="shared" si="0"/>
        <v>0</v>
      </c>
      <c r="E37" s="2">
        <f>E39+E40</f>
        <v>0</v>
      </c>
      <c r="F37" s="2">
        <f>F39+F40</f>
        <v>0</v>
      </c>
    </row>
    <row r="38" spans="1:6" ht="18.75">
      <c r="A38" s="3" t="s">
        <v>9</v>
      </c>
      <c r="B38" s="1"/>
      <c r="C38" s="1"/>
      <c r="D38" s="5">
        <f t="shared" si="0"/>
        <v>0</v>
      </c>
      <c r="E38" s="2"/>
      <c r="F38" s="2"/>
    </row>
    <row r="39" spans="1:6" ht="56.25">
      <c r="A39" s="3" t="s">
        <v>34</v>
      </c>
      <c r="B39" s="1">
        <v>244</v>
      </c>
      <c r="C39" s="1">
        <v>296</v>
      </c>
      <c r="D39" s="5">
        <f t="shared" si="0"/>
        <v>0</v>
      </c>
      <c r="E39" s="2">
        <f>'гос.зад на 2020 год '!E138</f>
        <v>0</v>
      </c>
      <c r="F39" s="2"/>
    </row>
    <row r="40" spans="1:6" ht="56.25">
      <c r="A40" s="3" t="s">
        <v>35</v>
      </c>
      <c r="B40" s="1">
        <v>244</v>
      </c>
      <c r="C40" s="1">
        <v>297</v>
      </c>
      <c r="D40" s="5">
        <f t="shared" si="0"/>
        <v>0</v>
      </c>
      <c r="E40" s="2">
        <f>'гос.зад на 2020 год '!E139</f>
        <v>0</v>
      </c>
      <c r="F40" s="2"/>
    </row>
    <row r="41" spans="1:6" ht="56.25">
      <c r="A41" s="3" t="s">
        <v>59</v>
      </c>
      <c r="B41" s="1" t="s">
        <v>5</v>
      </c>
      <c r="C41" s="1">
        <v>300</v>
      </c>
      <c r="D41" s="5">
        <f t="shared" si="0"/>
        <v>0</v>
      </c>
      <c r="E41" s="2">
        <f>E43+E45+E44</f>
        <v>0</v>
      </c>
      <c r="F41" s="2">
        <f>F43+F45+F44</f>
        <v>0</v>
      </c>
    </row>
    <row r="42" spans="1:6" ht="18.75">
      <c r="A42" s="3" t="s">
        <v>9</v>
      </c>
      <c r="B42" s="1"/>
      <c r="C42" s="1"/>
      <c r="D42" s="5"/>
      <c r="E42" s="2"/>
      <c r="F42" s="2"/>
    </row>
    <row r="43" spans="1:6" ht="14.25" customHeight="1">
      <c r="A43" s="3" t="s">
        <v>36</v>
      </c>
      <c r="B43" s="1">
        <v>244</v>
      </c>
      <c r="C43" s="1">
        <v>310</v>
      </c>
      <c r="D43" s="5">
        <f t="shared" si="0"/>
        <v>0</v>
      </c>
      <c r="E43" s="2">
        <f>'гос.зад на 2020 год '!E142</f>
        <v>0</v>
      </c>
      <c r="F43" s="2"/>
    </row>
    <row r="44" spans="1:6" ht="75">
      <c r="A44" s="3" t="s">
        <v>68</v>
      </c>
      <c r="B44" s="1">
        <v>244</v>
      </c>
      <c r="C44" s="1">
        <v>320</v>
      </c>
      <c r="D44" s="5">
        <f t="shared" si="0"/>
        <v>0</v>
      </c>
      <c r="E44" s="2">
        <f>'гос.зад на 2020 год '!E143</f>
        <v>0</v>
      </c>
      <c r="F44" s="2"/>
    </row>
    <row r="45" spans="1:6" ht="75">
      <c r="A45" s="3" t="s">
        <v>60</v>
      </c>
      <c r="B45" s="1" t="s">
        <v>5</v>
      </c>
      <c r="C45" s="1">
        <v>340</v>
      </c>
      <c r="D45" s="5">
        <f t="shared" si="0"/>
        <v>0</v>
      </c>
      <c r="E45" s="2">
        <f>E47+E48+E49+E50+E51+E52+E53</f>
        <v>0</v>
      </c>
      <c r="F45" s="2">
        <f>F47+F48+F49+F50+F51+F52+F53</f>
        <v>0</v>
      </c>
    </row>
    <row r="46" spans="1:6" ht="18.75">
      <c r="A46" s="3" t="s">
        <v>6</v>
      </c>
      <c r="B46" s="1"/>
      <c r="C46" s="1"/>
      <c r="D46" s="5"/>
      <c r="E46" s="2"/>
      <c r="F46" s="2"/>
    </row>
    <row r="47" spans="1:6" ht="131.25">
      <c r="A47" s="3" t="s">
        <v>37</v>
      </c>
      <c r="B47" s="1">
        <v>244</v>
      </c>
      <c r="C47" s="1">
        <v>341</v>
      </c>
      <c r="D47" s="5">
        <f aca="true" t="shared" si="1" ref="D47:D53">E47+F47</f>
        <v>0</v>
      </c>
      <c r="E47" s="2">
        <f>'гос.зад на 2020 год '!E146</f>
        <v>0</v>
      </c>
      <c r="F47" s="2"/>
    </row>
    <row r="48" spans="1:6" ht="56.25">
      <c r="A48" s="3" t="s">
        <v>38</v>
      </c>
      <c r="B48" s="1">
        <v>244</v>
      </c>
      <c r="C48" s="1">
        <v>342</v>
      </c>
      <c r="D48" s="5">
        <f t="shared" si="1"/>
        <v>0</v>
      </c>
      <c r="E48" s="2">
        <f>'гос.зад на 2020 год '!E147</f>
        <v>0</v>
      </c>
      <c r="F48" s="2"/>
    </row>
    <row r="49" spans="1:6" ht="75">
      <c r="A49" s="3" t="s">
        <v>39</v>
      </c>
      <c r="B49" s="1">
        <v>244</v>
      </c>
      <c r="C49" s="1">
        <v>343</v>
      </c>
      <c r="D49" s="5">
        <f t="shared" si="1"/>
        <v>0</v>
      </c>
      <c r="E49" s="2">
        <f>'гос.зад на 2020 год '!E148</f>
        <v>0</v>
      </c>
      <c r="F49" s="2"/>
    </row>
    <row r="50" spans="1:6" ht="75">
      <c r="A50" s="3" t="s">
        <v>40</v>
      </c>
      <c r="B50" s="1">
        <v>244</v>
      </c>
      <c r="C50" s="1">
        <v>344</v>
      </c>
      <c r="D50" s="5">
        <f t="shared" si="1"/>
        <v>0</v>
      </c>
      <c r="E50" s="2">
        <f>'гос.зад на 2020 год '!E149</f>
        <v>0</v>
      </c>
      <c r="F50" s="2"/>
    </row>
    <row r="51" spans="1:6" ht="56.25">
      <c r="A51" s="3" t="s">
        <v>41</v>
      </c>
      <c r="B51" s="1">
        <v>244</v>
      </c>
      <c r="C51" s="1">
        <v>345</v>
      </c>
      <c r="D51" s="5">
        <f t="shared" si="1"/>
        <v>0</v>
      </c>
      <c r="E51" s="2">
        <f>'гос.зад на 2020 год '!E150</f>
        <v>0</v>
      </c>
      <c r="F51" s="2"/>
    </row>
    <row r="52" spans="1:6" ht="75">
      <c r="A52" s="3" t="s">
        <v>42</v>
      </c>
      <c r="B52" s="1">
        <v>244</v>
      </c>
      <c r="C52" s="1">
        <v>346</v>
      </c>
      <c r="D52" s="5">
        <f t="shared" si="1"/>
        <v>0</v>
      </c>
      <c r="E52" s="2">
        <f>'гос.зад на 2020 год '!E151</f>
        <v>0</v>
      </c>
      <c r="F52" s="2"/>
    </row>
    <row r="53" spans="1:6" ht="112.5">
      <c r="A53" s="3" t="s">
        <v>43</v>
      </c>
      <c r="B53" s="1">
        <v>244</v>
      </c>
      <c r="C53" s="1">
        <v>349</v>
      </c>
      <c r="D53" s="5">
        <f t="shared" si="1"/>
        <v>0</v>
      </c>
      <c r="E53" s="2">
        <f>'гос.зад на 2020 год '!E152</f>
        <v>0</v>
      </c>
      <c r="F53" s="2"/>
    </row>
    <row r="54" spans="1:6" ht="32.25" customHeight="1">
      <c r="A54" s="95" t="s">
        <v>88</v>
      </c>
      <c r="B54" s="96"/>
      <c r="C54" s="96"/>
      <c r="D54" s="96"/>
      <c r="E54" s="96"/>
      <c r="F54" s="97"/>
    </row>
    <row r="55" spans="1:6" ht="18.75">
      <c r="A55" s="3" t="s">
        <v>8</v>
      </c>
      <c r="B55" s="1" t="s">
        <v>5</v>
      </c>
      <c r="C55" s="1">
        <v>200</v>
      </c>
      <c r="D55" s="5">
        <f>E55+F55</f>
        <v>1359895.93</v>
      </c>
      <c r="E55" s="2">
        <f>E57+E60+E79</f>
        <v>1359895.93</v>
      </c>
      <c r="F55" s="2">
        <f>F57+F60+F79</f>
        <v>0</v>
      </c>
    </row>
    <row r="56" spans="1:6" ht="18.75">
      <c r="A56" s="3" t="s">
        <v>9</v>
      </c>
      <c r="B56" s="1"/>
      <c r="C56" s="1"/>
      <c r="D56" s="5"/>
      <c r="E56" s="2"/>
      <c r="F56" s="2"/>
    </row>
    <row r="57" spans="1:6" ht="75">
      <c r="A57" s="3" t="s">
        <v>10</v>
      </c>
      <c r="B57" s="1" t="s">
        <v>5</v>
      </c>
      <c r="C57" s="1">
        <v>210</v>
      </c>
      <c r="D57" s="5">
        <f>E57+F57</f>
        <v>0</v>
      </c>
      <c r="E57" s="2">
        <f>E59</f>
        <v>0</v>
      </c>
      <c r="F57" s="2">
        <f>F59</f>
        <v>0</v>
      </c>
    </row>
    <row r="58" spans="1:6" ht="18.75">
      <c r="A58" s="3" t="s">
        <v>9</v>
      </c>
      <c r="B58" s="1"/>
      <c r="C58" s="1"/>
      <c r="D58" s="5"/>
      <c r="E58" s="2"/>
      <c r="F58" s="2"/>
    </row>
    <row r="59" spans="1:6" ht="93.75">
      <c r="A59" s="3" t="s">
        <v>87</v>
      </c>
      <c r="B59" s="1">
        <v>244</v>
      </c>
      <c r="C59" s="1">
        <v>214</v>
      </c>
      <c r="D59" s="5">
        <f>E59+F59</f>
        <v>0</v>
      </c>
      <c r="E59" s="2">
        <f>'гос.зад на 2020 год '!E158</f>
        <v>0</v>
      </c>
      <c r="F59" s="2"/>
    </row>
    <row r="60" spans="1:6" ht="37.5">
      <c r="A60" s="3" t="s">
        <v>14</v>
      </c>
      <c r="B60" s="1" t="s">
        <v>5</v>
      </c>
      <c r="C60" s="1">
        <v>220</v>
      </c>
      <c r="D60" s="5">
        <f>E60+F60</f>
        <v>1359895.93</v>
      </c>
      <c r="E60" s="2">
        <f>E62+E63+E64+E71+E72+E75+E78</f>
        <v>1359895.93</v>
      </c>
      <c r="F60" s="2">
        <f>F62+F63+F64+F71+F72+F75+F78</f>
        <v>0</v>
      </c>
    </row>
    <row r="61" spans="1:6" ht="18.75">
      <c r="A61" s="3" t="s">
        <v>9</v>
      </c>
      <c r="B61" s="1"/>
      <c r="C61" s="1"/>
      <c r="D61" s="5"/>
      <c r="E61" s="2"/>
      <c r="F61" s="2"/>
    </row>
    <row r="62" spans="1:6" ht="18.75">
      <c r="A62" s="3" t="s">
        <v>15</v>
      </c>
      <c r="B62" s="1">
        <v>244</v>
      </c>
      <c r="C62" s="1">
        <v>221</v>
      </c>
      <c r="D62" s="5">
        <f>E62+F62</f>
        <v>30000</v>
      </c>
      <c r="E62" s="2">
        <f>'гос.зад на 2020 год '!E161</f>
        <v>30000</v>
      </c>
      <c r="F62" s="2"/>
    </row>
    <row r="63" spans="1:6" ht="37.5">
      <c r="A63" s="3" t="s">
        <v>16</v>
      </c>
      <c r="B63" s="1">
        <v>244</v>
      </c>
      <c r="C63" s="1">
        <v>222</v>
      </c>
      <c r="D63" s="5">
        <f>E63+F63</f>
        <v>0</v>
      </c>
      <c r="E63" s="2">
        <f>'гос.зад на 2020 год '!E162</f>
        <v>0</v>
      </c>
      <c r="F63" s="2"/>
    </row>
    <row r="64" spans="1:6" ht="37.5">
      <c r="A64" s="3" t="s">
        <v>17</v>
      </c>
      <c r="B64" s="1" t="s">
        <v>5</v>
      </c>
      <c r="C64" s="1">
        <v>223</v>
      </c>
      <c r="D64" s="5">
        <f>E64+F64</f>
        <v>773240</v>
      </c>
      <c r="E64" s="2">
        <f>E66+E67+E68+E69+E70</f>
        <v>773240</v>
      </c>
      <c r="F64" s="2">
        <f>F66+F67+F68+F69+F70</f>
        <v>0</v>
      </c>
    </row>
    <row r="65" spans="1:6" ht="18.75">
      <c r="A65" s="3" t="s">
        <v>6</v>
      </c>
      <c r="B65" s="1"/>
      <c r="C65" s="1"/>
      <c r="D65" s="5"/>
      <c r="E65" s="2"/>
      <c r="F65" s="2"/>
    </row>
    <row r="66" spans="1:6" ht="56.25">
      <c r="A66" s="3" t="s">
        <v>18</v>
      </c>
      <c r="B66" s="1">
        <v>244</v>
      </c>
      <c r="C66" s="1">
        <v>223</v>
      </c>
      <c r="D66" s="5">
        <f aca="true" t="shared" si="2" ref="D66:D71">E66+F66</f>
        <v>557280</v>
      </c>
      <c r="E66" s="2">
        <f>'гос.зад на 2020 год '!E165</f>
        <v>557280</v>
      </c>
      <c r="F66" s="2"/>
    </row>
    <row r="67" spans="1:6" ht="37.5">
      <c r="A67" s="3" t="s">
        <v>19</v>
      </c>
      <c r="B67" s="1">
        <v>244</v>
      </c>
      <c r="C67" s="1">
        <v>223</v>
      </c>
      <c r="D67" s="5">
        <f t="shared" si="2"/>
        <v>0</v>
      </c>
      <c r="E67" s="2">
        <f>'гос.зад на 2020 год '!E166</f>
        <v>0</v>
      </c>
      <c r="F67" s="2"/>
    </row>
    <row r="68" spans="1:6" ht="75">
      <c r="A68" s="3" t="s">
        <v>20</v>
      </c>
      <c r="B68" s="1">
        <v>244</v>
      </c>
      <c r="C68" s="1">
        <v>223</v>
      </c>
      <c r="D68" s="5">
        <f t="shared" si="2"/>
        <v>180930</v>
      </c>
      <c r="E68" s="2">
        <f>'гос.зад на 2020 год '!E167</f>
        <v>180930</v>
      </c>
      <c r="F68" s="2"/>
    </row>
    <row r="69" spans="1:6" ht="75">
      <c r="A69" s="3" t="s">
        <v>21</v>
      </c>
      <c r="B69" s="1">
        <v>244</v>
      </c>
      <c r="C69" s="1">
        <v>223</v>
      </c>
      <c r="D69" s="5">
        <f t="shared" si="2"/>
        <v>15030</v>
      </c>
      <c r="E69" s="2">
        <f>'гос.зад на 2020 год '!E168</f>
        <v>15030</v>
      </c>
      <c r="F69" s="2"/>
    </row>
    <row r="70" spans="1:6" ht="56.25">
      <c r="A70" s="3" t="s">
        <v>22</v>
      </c>
      <c r="B70" s="1">
        <v>244</v>
      </c>
      <c r="C70" s="1">
        <v>223</v>
      </c>
      <c r="D70" s="5">
        <f t="shared" si="2"/>
        <v>20000</v>
      </c>
      <c r="E70" s="2">
        <f>'гос.зад на 2020 год '!E169</f>
        <v>20000</v>
      </c>
      <c r="F70" s="2"/>
    </row>
    <row r="71" spans="1:6" ht="168.75">
      <c r="A71" s="3" t="s">
        <v>23</v>
      </c>
      <c r="B71" s="1">
        <v>244</v>
      </c>
      <c r="C71" s="1">
        <v>224</v>
      </c>
      <c r="D71" s="5">
        <f t="shared" si="2"/>
        <v>0</v>
      </c>
      <c r="E71" s="2">
        <f>'гос.зад на 2020 год '!E170</f>
        <v>0</v>
      </c>
      <c r="F71" s="2"/>
    </row>
    <row r="72" spans="1:6" ht="56.25">
      <c r="A72" s="3" t="s">
        <v>24</v>
      </c>
      <c r="B72" s="1" t="s">
        <v>5</v>
      </c>
      <c r="C72" s="1">
        <v>225</v>
      </c>
      <c r="D72" s="2">
        <f>D73+D74</f>
        <v>240112.02</v>
      </c>
      <c r="E72" s="2">
        <f>E73+E74</f>
        <v>240112.02</v>
      </c>
      <c r="F72" s="2">
        <f>F73+F74</f>
        <v>0</v>
      </c>
    </row>
    <row r="73" spans="1:6" ht="18.75">
      <c r="A73" s="68" t="s">
        <v>6</v>
      </c>
      <c r="B73" s="1">
        <v>243</v>
      </c>
      <c r="C73" s="1">
        <v>225</v>
      </c>
      <c r="D73" s="5">
        <f aca="true" t="shared" si="3" ref="D73:D83">E73+F73</f>
        <v>0</v>
      </c>
      <c r="E73" s="2">
        <f>'гос.зад на 2020 год '!E172</f>
        <v>0</v>
      </c>
      <c r="F73" s="2"/>
    </row>
    <row r="74" spans="1:6" ht="18.75">
      <c r="A74" s="68"/>
      <c r="B74" s="1">
        <v>244</v>
      </c>
      <c r="C74" s="1">
        <v>225</v>
      </c>
      <c r="D74" s="5">
        <f t="shared" si="3"/>
        <v>240112.02</v>
      </c>
      <c r="E74" s="2">
        <f>'гос.зад на 2020 год '!E173</f>
        <v>240112.02</v>
      </c>
      <c r="F74" s="2"/>
    </row>
    <row r="75" spans="1:6" ht="37.5">
      <c r="A75" s="3" t="s">
        <v>58</v>
      </c>
      <c r="B75" s="1" t="s">
        <v>5</v>
      </c>
      <c r="C75" s="1">
        <v>226</v>
      </c>
      <c r="D75" s="5">
        <f t="shared" si="3"/>
        <v>316543.91</v>
      </c>
      <c r="E75" s="2">
        <f>E76+E77</f>
        <v>316543.91</v>
      </c>
      <c r="F75" s="2">
        <f>F76+F77</f>
        <v>0</v>
      </c>
    </row>
    <row r="76" spans="1:6" ht="18.75">
      <c r="A76" s="68" t="s">
        <v>6</v>
      </c>
      <c r="B76" s="1">
        <v>243</v>
      </c>
      <c r="C76" s="1">
        <v>226</v>
      </c>
      <c r="D76" s="5">
        <f t="shared" si="3"/>
        <v>0</v>
      </c>
      <c r="E76" s="2">
        <f>'гос.зад на 2020 год '!E175</f>
        <v>0</v>
      </c>
      <c r="F76" s="2"/>
    </row>
    <row r="77" spans="1:6" ht="18.75">
      <c r="A77" s="68"/>
      <c r="B77" s="1">
        <v>244</v>
      </c>
      <c r="C77" s="1">
        <v>226</v>
      </c>
      <c r="D77" s="5">
        <f t="shared" si="3"/>
        <v>316543.91</v>
      </c>
      <c r="E77" s="2">
        <f>'гос.зад на 2020 год '!E176</f>
        <v>316543.91</v>
      </c>
      <c r="F77" s="2"/>
    </row>
    <row r="78" spans="1:6" ht="18.75">
      <c r="A78" s="3" t="s">
        <v>25</v>
      </c>
      <c r="B78" s="1">
        <v>244</v>
      </c>
      <c r="C78" s="1">
        <v>227</v>
      </c>
      <c r="D78" s="5">
        <f t="shared" si="3"/>
        <v>0</v>
      </c>
      <c r="E78" s="2">
        <f>'гос.зад на 2020 год '!E177</f>
        <v>0</v>
      </c>
      <c r="F78" s="2"/>
    </row>
    <row r="79" spans="1:6" ht="18.75">
      <c r="A79" s="3" t="s">
        <v>30</v>
      </c>
      <c r="B79" s="1" t="s">
        <v>5</v>
      </c>
      <c r="C79" s="1">
        <v>290</v>
      </c>
      <c r="D79" s="5">
        <f t="shared" si="3"/>
        <v>0</v>
      </c>
      <c r="E79" s="2">
        <f>E81+E82</f>
        <v>0</v>
      </c>
      <c r="F79" s="2">
        <f>F81+F82</f>
        <v>0</v>
      </c>
    </row>
    <row r="80" spans="1:6" ht="18.75">
      <c r="A80" s="3" t="s">
        <v>9</v>
      </c>
      <c r="B80" s="1"/>
      <c r="C80" s="1"/>
      <c r="D80" s="5">
        <f t="shared" si="3"/>
        <v>0</v>
      </c>
      <c r="E80" s="2"/>
      <c r="F80" s="2"/>
    </row>
    <row r="81" spans="1:6" ht="56.25">
      <c r="A81" s="3" t="s">
        <v>34</v>
      </c>
      <c r="B81" s="1">
        <v>244</v>
      </c>
      <c r="C81" s="1">
        <v>296</v>
      </c>
      <c r="D81" s="5">
        <f t="shared" si="3"/>
        <v>0</v>
      </c>
      <c r="E81" s="2">
        <f>'гос.зад на 2020 год '!E180</f>
        <v>0</v>
      </c>
      <c r="F81" s="2"/>
    </row>
    <row r="82" spans="1:6" ht="56.25">
      <c r="A82" s="3" t="s">
        <v>35</v>
      </c>
      <c r="B82" s="1">
        <v>244</v>
      </c>
      <c r="C82" s="1">
        <v>297</v>
      </c>
      <c r="D82" s="5">
        <f t="shared" si="3"/>
        <v>0</v>
      </c>
      <c r="E82" s="2">
        <f>'гос.зад на 2020 год '!E181</f>
        <v>0</v>
      </c>
      <c r="F82" s="2"/>
    </row>
    <row r="83" spans="1:6" ht="56.25">
      <c r="A83" s="3" t="s">
        <v>59</v>
      </c>
      <c r="B83" s="1" t="s">
        <v>5</v>
      </c>
      <c r="C83" s="1">
        <v>300</v>
      </c>
      <c r="D83" s="5">
        <f t="shared" si="3"/>
        <v>10357.89</v>
      </c>
      <c r="E83" s="2">
        <f>E85+E87+E86</f>
        <v>10357.89</v>
      </c>
      <c r="F83" s="2">
        <f>F85+F87+F86</f>
        <v>0</v>
      </c>
    </row>
    <row r="84" spans="1:6" ht="18.75">
      <c r="A84" s="3" t="s">
        <v>9</v>
      </c>
      <c r="B84" s="1"/>
      <c r="C84" s="1"/>
      <c r="D84" s="5"/>
      <c r="E84" s="2"/>
      <c r="F84" s="2"/>
    </row>
    <row r="85" spans="1:6" ht="56.25">
      <c r="A85" s="3" t="s">
        <v>36</v>
      </c>
      <c r="B85" s="1">
        <v>244</v>
      </c>
      <c r="C85" s="1">
        <v>310</v>
      </c>
      <c r="D85" s="5">
        <f>E85+F85</f>
        <v>0</v>
      </c>
      <c r="E85" s="2">
        <f>'гос.зад на 2020 год '!E184</f>
        <v>0</v>
      </c>
      <c r="F85" s="2"/>
    </row>
    <row r="86" spans="1:6" ht="75">
      <c r="A86" s="3" t="s">
        <v>68</v>
      </c>
      <c r="B86" s="1">
        <v>244</v>
      </c>
      <c r="C86" s="1">
        <v>320</v>
      </c>
      <c r="D86" s="5">
        <f>E86+F86</f>
        <v>0</v>
      </c>
      <c r="E86" s="2">
        <f>'гос.зад на 2020 год '!E185</f>
        <v>0</v>
      </c>
      <c r="F86" s="2"/>
    </row>
    <row r="87" spans="1:6" ht="75">
      <c r="A87" s="3" t="s">
        <v>60</v>
      </c>
      <c r="B87" s="1" t="s">
        <v>5</v>
      </c>
      <c r="C87" s="1">
        <v>340</v>
      </c>
      <c r="D87" s="5">
        <f>E87+F87</f>
        <v>10357.89</v>
      </c>
      <c r="E87" s="2">
        <f>E89+E90+E91+E92+E93+E94+E95</f>
        <v>10357.89</v>
      </c>
      <c r="F87" s="2">
        <f>F89+F90+F91+F92+F93+F94+F95</f>
        <v>0</v>
      </c>
    </row>
    <row r="88" spans="1:6" ht="18.75">
      <c r="A88" s="3" t="s">
        <v>6</v>
      </c>
      <c r="B88" s="1"/>
      <c r="C88" s="1"/>
      <c r="D88" s="5"/>
      <c r="E88" s="2"/>
      <c r="F88" s="2"/>
    </row>
    <row r="89" spans="1:6" ht="131.25">
      <c r="A89" s="3" t="s">
        <v>37</v>
      </c>
      <c r="B89" s="1">
        <v>244</v>
      </c>
      <c r="C89" s="1">
        <v>341</v>
      </c>
      <c r="D89" s="5">
        <f aca="true" t="shared" si="4" ref="D89:D95">E89+F89</f>
        <v>0</v>
      </c>
      <c r="E89" s="2">
        <f>'гос.зад на 2020 год '!E188</f>
        <v>0</v>
      </c>
      <c r="F89" s="2"/>
    </row>
    <row r="90" spans="1:6" ht="56.25">
      <c r="A90" s="3" t="s">
        <v>38</v>
      </c>
      <c r="B90" s="1">
        <v>244</v>
      </c>
      <c r="C90" s="1">
        <v>342</v>
      </c>
      <c r="D90" s="5">
        <f t="shared" si="4"/>
        <v>0</v>
      </c>
      <c r="E90" s="2">
        <f>'гос.зад на 2020 год '!E189</f>
        <v>0</v>
      </c>
      <c r="F90" s="2"/>
    </row>
    <row r="91" spans="1:6" ht="75">
      <c r="A91" s="3" t="s">
        <v>39</v>
      </c>
      <c r="B91" s="1">
        <v>244</v>
      </c>
      <c r="C91" s="1">
        <v>343</v>
      </c>
      <c r="D91" s="5">
        <f t="shared" si="4"/>
        <v>0</v>
      </c>
      <c r="E91" s="2">
        <f>'гос.зад на 2020 год '!E190</f>
        <v>0</v>
      </c>
      <c r="F91" s="2"/>
    </row>
    <row r="92" spans="1:6" ht="75">
      <c r="A92" s="3" t="s">
        <v>40</v>
      </c>
      <c r="B92" s="1">
        <v>244</v>
      </c>
      <c r="C92" s="1">
        <v>344</v>
      </c>
      <c r="D92" s="5">
        <f t="shared" si="4"/>
        <v>0</v>
      </c>
      <c r="E92" s="2">
        <f>'гос.зад на 2020 год '!E191</f>
        <v>0</v>
      </c>
      <c r="F92" s="2"/>
    </row>
    <row r="93" spans="1:6" ht="56.25">
      <c r="A93" s="3" t="s">
        <v>41</v>
      </c>
      <c r="B93" s="1">
        <v>244</v>
      </c>
      <c r="C93" s="1">
        <v>345</v>
      </c>
      <c r="D93" s="5">
        <f t="shared" si="4"/>
        <v>0</v>
      </c>
      <c r="E93" s="2">
        <f>'гос.зад на 2020 год '!E192</f>
        <v>0</v>
      </c>
      <c r="F93" s="2"/>
    </row>
    <row r="94" spans="1:6" ht="75">
      <c r="A94" s="3" t="s">
        <v>42</v>
      </c>
      <c r="B94" s="1">
        <v>244</v>
      </c>
      <c r="C94" s="1">
        <v>346</v>
      </c>
      <c r="D94" s="5">
        <f t="shared" si="4"/>
        <v>10357.89</v>
      </c>
      <c r="E94" s="2">
        <f>'гос.зад на 2020 год '!E193</f>
        <v>10357.89</v>
      </c>
      <c r="F94" s="2"/>
    </row>
    <row r="95" spans="1:6" ht="112.5">
      <c r="A95" s="3" t="s">
        <v>43</v>
      </c>
      <c r="B95" s="1">
        <v>244</v>
      </c>
      <c r="C95" s="1">
        <v>349</v>
      </c>
      <c r="D95" s="5">
        <f t="shared" si="4"/>
        <v>0</v>
      </c>
      <c r="E95" s="2">
        <f>'гос.зад на 2020 год '!E194</f>
        <v>0</v>
      </c>
      <c r="F95" s="2"/>
    </row>
    <row r="96" spans="1:6" ht="18.75">
      <c r="A96" s="10"/>
      <c r="B96" s="11"/>
      <c r="C96" s="11"/>
      <c r="D96" s="19"/>
      <c r="E96" s="19"/>
      <c r="F96" s="19"/>
    </row>
    <row r="97" ht="15">
      <c r="A97" s="9"/>
    </row>
    <row r="98" spans="1:6" ht="37.5">
      <c r="A98" s="12" t="s">
        <v>52</v>
      </c>
      <c r="B98" s="74"/>
      <c r="C98" s="74"/>
      <c r="D98" s="8"/>
      <c r="E98" s="74" t="s">
        <v>106</v>
      </c>
      <c r="F98" s="74"/>
    </row>
    <row r="99" spans="1:6" ht="18.75">
      <c r="A99" s="12"/>
      <c r="B99" s="79" t="s">
        <v>53</v>
      </c>
      <c r="C99" s="79"/>
      <c r="D99" s="8"/>
      <c r="E99" s="79" t="s">
        <v>54</v>
      </c>
      <c r="F99" s="79"/>
    </row>
    <row r="100" spans="1:6" ht="18.75">
      <c r="A100" s="12"/>
      <c r="B100" s="8"/>
      <c r="C100" s="8"/>
      <c r="D100" s="8"/>
      <c r="E100" s="8"/>
      <c r="F100" s="8"/>
    </row>
    <row r="101" spans="1:6" ht="37.5">
      <c r="A101" s="12" t="s">
        <v>55</v>
      </c>
      <c r="B101" s="74"/>
      <c r="C101" s="74"/>
      <c r="D101" s="8"/>
      <c r="E101" s="74" t="s">
        <v>107</v>
      </c>
      <c r="F101" s="74"/>
    </row>
    <row r="102" spans="1:6" ht="18.75">
      <c r="A102" s="12"/>
      <c r="B102" s="79" t="s">
        <v>53</v>
      </c>
      <c r="C102" s="79"/>
      <c r="D102" s="8"/>
      <c r="E102" s="79" t="s">
        <v>54</v>
      </c>
      <c r="F102" s="79"/>
    </row>
    <row r="103" spans="1:6" ht="18.75">
      <c r="A103" s="12"/>
      <c r="B103" s="29"/>
      <c r="C103" s="29"/>
      <c r="D103" s="8"/>
      <c r="E103" s="29"/>
      <c r="F103" s="29"/>
    </row>
    <row r="104" spans="1:6" ht="18.75">
      <c r="A104" s="12" t="s">
        <v>56</v>
      </c>
      <c r="B104" s="74"/>
      <c r="C104" s="74"/>
      <c r="D104" s="8"/>
      <c r="E104" s="74" t="s">
        <v>107</v>
      </c>
      <c r="F104" s="74"/>
    </row>
    <row r="105" spans="1:6" ht="18.75">
      <c r="A105" s="12"/>
      <c r="B105" s="79" t="s">
        <v>53</v>
      </c>
      <c r="C105" s="79"/>
      <c r="D105" s="8"/>
      <c r="E105" s="79" t="s">
        <v>54</v>
      </c>
      <c r="F105" s="79"/>
    </row>
    <row r="106" spans="1:6" ht="18.75">
      <c r="A106" s="12" t="s">
        <v>112</v>
      </c>
      <c r="B106" s="8"/>
      <c r="C106" s="8"/>
      <c r="D106" s="8"/>
      <c r="E106" s="8"/>
      <c r="F106" s="8"/>
    </row>
    <row r="107" spans="1:6" ht="18.75">
      <c r="A107" s="82" t="s">
        <v>108</v>
      </c>
      <c r="B107" s="82"/>
      <c r="C107" s="8"/>
      <c r="D107" s="8"/>
      <c r="E107" s="8"/>
      <c r="F107" s="8"/>
    </row>
  </sheetData>
  <sheetProtection/>
  <mergeCells count="27">
    <mergeCell ref="A107:B107"/>
    <mergeCell ref="B102:C102"/>
    <mergeCell ref="E102:F102"/>
    <mergeCell ref="B104:C104"/>
    <mergeCell ref="E104:F104"/>
    <mergeCell ref="B105:C105"/>
    <mergeCell ref="E105:F105"/>
    <mergeCell ref="B101:C101"/>
    <mergeCell ref="E101:F101"/>
    <mergeCell ref="A54:F54"/>
    <mergeCell ref="A73:A74"/>
    <mergeCell ref="A76:A77"/>
    <mergeCell ref="B98:C98"/>
    <mergeCell ref="E98:F98"/>
    <mergeCell ref="B99:C99"/>
    <mergeCell ref="E99:F99"/>
    <mergeCell ref="A31:A32"/>
    <mergeCell ref="A34:A35"/>
    <mergeCell ref="A12:F12"/>
    <mergeCell ref="E5:F5"/>
    <mergeCell ref="B5:B7"/>
    <mergeCell ref="A1:F1"/>
    <mergeCell ref="A2:F2"/>
    <mergeCell ref="A5:A7"/>
    <mergeCell ref="C5:C7"/>
    <mergeCell ref="D5:D7"/>
    <mergeCell ref="E6:F6"/>
  </mergeCells>
  <printOptions/>
  <pageMargins left="0.984251968503937" right="0.3937007874015748" top="0.3937007874015748" bottom="0.5905511811023623" header="0.31496062992125984" footer="0.31496062992125984"/>
  <pageSetup firstPageNumber="12" useFirstPageNumber="1" horizontalDpi="600" verticalDpi="600" orientation="portrait" paperSize="9" scale="75" r:id="rId2"/>
  <rowBreaks count="1" manualBreakCount="1">
    <brk id="22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F108"/>
  <sheetViews>
    <sheetView zoomScalePageLayoutView="0" workbookViewId="0" topLeftCell="A7">
      <selection activeCell="E10" sqref="E10"/>
    </sheetView>
  </sheetViews>
  <sheetFormatPr defaultColWidth="8.8515625" defaultRowHeight="15"/>
  <cols>
    <col min="1" max="1" width="24.7109375" style="7" customWidth="1"/>
    <col min="2" max="2" width="15.28125" style="7" customWidth="1"/>
    <col min="3" max="3" width="14.00390625" style="7" customWidth="1"/>
    <col min="4" max="6" width="18.57421875" style="7" customWidth="1"/>
    <col min="7" max="16384" width="8.8515625" style="7" customWidth="1"/>
  </cols>
  <sheetData>
    <row r="1" spans="1:6" ht="18.75">
      <c r="A1" s="73" t="s">
        <v>97</v>
      </c>
      <c r="B1" s="73"/>
      <c r="C1" s="73"/>
      <c r="D1" s="73"/>
      <c r="E1" s="73"/>
      <c r="F1" s="73"/>
    </row>
    <row r="2" spans="1:6" ht="18.75">
      <c r="A2" s="73" t="s">
        <v>116</v>
      </c>
      <c r="B2" s="73"/>
      <c r="C2" s="73"/>
      <c r="D2" s="73"/>
      <c r="E2" s="73"/>
      <c r="F2" s="73"/>
    </row>
    <row r="3" ht="15">
      <c r="A3" s="13"/>
    </row>
    <row r="4" spans="1:6" ht="19.5" thickBot="1">
      <c r="A4" s="6"/>
      <c r="F4" s="6" t="s">
        <v>51</v>
      </c>
    </row>
    <row r="5" spans="1:6" ht="52.5" customHeight="1">
      <c r="A5" s="75" t="s">
        <v>0</v>
      </c>
      <c r="B5" s="71" t="s">
        <v>45</v>
      </c>
      <c r="C5" s="77" t="s">
        <v>46</v>
      </c>
      <c r="D5" s="71" t="s">
        <v>1</v>
      </c>
      <c r="E5" s="71" t="s">
        <v>83</v>
      </c>
      <c r="F5" s="56"/>
    </row>
    <row r="6" spans="1:6" ht="15.75">
      <c r="A6" s="90"/>
      <c r="B6" s="92"/>
      <c r="C6" s="91"/>
      <c r="D6" s="92"/>
      <c r="E6" s="93" t="s">
        <v>6</v>
      </c>
      <c r="F6" s="94"/>
    </row>
    <row r="7" spans="1:6" ht="221.25" thickBot="1">
      <c r="A7" s="76"/>
      <c r="B7" s="72"/>
      <c r="C7" s="78"/>
      <c r="D7" s="72"/>
      <c r="E7" s="20" t="s">
        <v>84</v>
      </c>
      <c r="F7" s="21" t="s">
        <v>85</v>
      </c>
    </row>
    <row r="8" spans="1:6" ht="15.75" thickBot="1">
      <c r="A8" s="26">
        <v>1</v>
      </c>
      <c r="B8" s="27">
        <v>2</v>
      </c>
      <c r="C8" s="27">
        <v>3</v>
      </c>
      <c r="D8" s="27">
        <v>4</v>
      </c>
      <c r="E8" s="27">
        <v>5</v>
      </c>
      <c r="F8" s="28">
        <v>6</v>
      </c>
    </row>
    <row r="9" spans="1:6" ht="37.5">
      <c r="A9" s="3" t="s">
        <v>95</v>
      </c>
      <c r="B9" s="1" t="s">
        <v>5</v>
      </c>
      <c r="C9" s="1" t="s">
        <v>5</v>
      </c>
      <c r="D9" s="5">
        <f>E9+F9</f>
        <v>1175625.44</v>
      </c>
      <c r="E9" s="2">
        <f>E10</f>
        <v>1175625.44</v>
      </c>
      <c r="F9" s="4"/>
    </row>
    <row r="10" spans="1:6" ht="18.75">
      <c r="A10" s="3" t="s">
        <v>7</v>
      </c>
      <c r="B10" s="1" t="s">
        <v>5</v>
      </c>
      <c r="C10" s="1">
        <v>900</v>
      </c>
      <c r="D10" s="5">
        <f>E10+F10</f>
        <v>1175625.44</v>
      </c>
      <c r="E10" s="2">
        <f>E13+E41+E55+E83</f>
        <v>1175625.44</v>
      </c>
      <c r="F10" s="2">
        <f>F13+F41+F55+F83</f>
        <v>0</v>
      </c>
    </row>
    <row r="11" spans="1:6" ht="18.75">
      <c r="A11" s="3" t="s">
        <v>6</v>
      </c>
      <c r="B11" s="1"/>
      <c r="C11" s="1"/>
      <c r="D11" s="5"/>
      <c r="E11" s="2"/>
      <c r="F11" s="4"/>
    </row>
    <row r="12" spans="1:6" ht="33" customHeight="1">
      <c r="A12" s="95" t="s">
        <v>86</v>
      </c>
      <c r="B12" s="96"/>
      <c r="C12" s="96"/>
      <c r="D12" s="96"/>
      <c r="E12" s="96"/>
      <c r="F12" s="97"/>
    </row>
    <row r="13" spans="1:6" ht="18.75">
      <c r="A13" s="3" t="s">
        <v>8</v>
      </c>
      <c r="B13" s="1" t="s">
        <v>5</v>
      </c>
      <c r="C13" s="1">
        <v>200</v>
      </c>
      <c r="D13" s="5">
        <f aca="true" t="shared" si="0" ref="D13:D45">E13+F13</f>
        <v>0</v>
      </c>
      <c r="E13" s="2">
        <f>E15+E18+E37</f>
        <v>0</v>
      </c>
      <c r="F13" s="2">
        <f>F15+F18+F37</f>
        <v>0</v>
      </c>
    </row>
    <row r="14" spans="1:6" ht="14.25" customHeight="1">
      <c r="A14" s="3" t="s">
        <v>9</v>
      </c>
      <c r="B14" s="1"/>
      <c r="C14" s="1"/>
      <c r="D14" s="5"/>
      <c r="E14" s="2"/>
      <c r="F14" s="2"/>
    </row>
    <row r="15" spans="1:6" ht="75">
      <c r="A15" s="3" t="s">
        <v>10</v>
      </c>
      <c r="B15" s="1" t="s">
        <v>5</v>
      </c>
      <c r="C15" s="1">
        <v>210</v>
      </c>
      <c r="D15" s="5">
        <f t="shared" si="0"/>
        <v>0</v>
      </c>
      <c r="E15" s="2">
        <f>E17</f>
        <v>0</v>
      </c>
      <c r="F15" s="2">
        <f>F17</f>
        <v>0</v>
      </c>
    </row>
    <row r="16" spans="1:6" ht="18.75">
      <c r="A16" s="3" t="s">
        <v>9</v>
      </c>
      <c r="B16" s="1"/>
      <c r="C16" s="1"/>
      <c r="D16" s="5"/>
      <c r="E16" s="2"/>
      <c r="F16" s="2"/>
    </row>
    <row r="17" spans="1:6" ht="93.75">
      <c r="A17" s="3" t="s">
        <v>87</v>
      </c>
      <c r="B17" s="1">
        <v>244</v>
      </c>
      <c r="C17" s="1">
        <v>214</v>
      </c>
      <c r="D17" s="5">
        <f>E17+F17</f>
        <v>0</v>
      </c>
      <c r="E17" s="2">
        <f>'платные на 2020 год '!E124</f>
        <v>0</v>
      </c>
      <c r="F17" s="2"/>
    </row>
    <row r="18" spans="1:6" ht="37.5">
      <c r="A18" s="3" t="s">
        <v>14</v>
      </c>
      <c r="B18" s="1" t="s">
        <v>5</v>
      </c>
      <c r="C18" s="1">
        <v>220</v>
      </c>
      <c r="D18" s="5">
        <f t="shared" si="0"/>
        <v>0</v>
      </c>
      <c r="E18" s="2">
        <f>E20+E21+E22+E29+E30+E33+E36</f>
        <v>0</v>
      </c>
      <c r="F18" s="2">
        <f>F20+F21+F22+F29+F30+F33+F36</f>
        <v>0</v>
      </c>
    </row>
    <row r="19" spans="1:6" ht="18.75">
      <c r="A19" s="3" t="s">
        <v>9</v>
      </c>
      <c r="B19" s="1"/>
      <c r="C19" s="1"/>
      <c r="D19" s="5"/>
      <c r="E19" s="2"/>
      <c r="F19" s="2"/>
    </row>
    <row r="20" spans="1:6" ht="18.75">
      <c r="A20" s="3" t="s">
        <v>15</v>
      </c>
      <c r="B20" s="1">
        <v>244</v>
      </c>
      <c r="C20" s="1">
        <v>221</v>
      </c>
      <c r="D20" s="5">
        <f t="shared" si="0"/>
        <v>0</v>
      </c>
      <c r="E20" s="2">
        <f>'платные на 2020 год '!E127</f>
        <v>0</v>
      </c>
      <c r="F20" s="2"/>
    </row>
    <row r="21" spans="1:6" ht="37.5">
      <c r="A21" s="3" t="s">
        <v>16</v>
      </c>
      <c r="B21" s="1">
        <v>244</v>
      </c>
      <c r="C21" s="1">
        <v>222</v>
      </c>
      <c r="D21" s="5">
        <f t="shared" si="0"/>
        <v>0</v>
      </c>
      <c r="E21" s="2">
        <f>'платные на 2020 год '!E128</f>
        <v>0</v>
      </c>
      <c r="F21" s="2"/>
    </row>
    <row r="22" spans="1:6" ht="37.5">
      <c r="A22" s="3" t="s">
        <v>17</v>
      </c>
      <c r="B22" s="1" t="s">
        <v>5</v>
      </c>
      <c r="C22" s="1">
        <v>223</v>
      </c>
      <c r="D22" s="5">
        <f t="shared" si="0"/>
        <v>0</v>
      </c>
      <c r="E22" s="2">
        <f>E24+E25+E26+E27+E28</f>
        <v>0</v>
      </c>
      <c r="F22" s="2">
        <f>F24+F25+F26+F27+F28</f>
        <v>0</v>
      </c>
    </row>
    <row r="23" spans="1:6" ht="18.75">
      <c r="A23" s="3" t="s">
        <v>6</v>
      </c>
      <c r="B23" s="1"/>
      <c r="C23" s="1"/>
      <c r="D23" s="5"/>
      <c r="E23" s="2"/>
      <c r="F23" s="2"/>
    </row>
    <row r="24" spans="1:6" ht="56.25">
      <c r="A24" s="3" t="s">
        <v>18</v>
      </c>
      <c r="B24" s="1">
        <v>244</v>
      </c>
      <c r="C24" s="1">
        <v>223</v>
      </c>
      <c r="D24" s="5">
        <f t="shared" si="0"/>
        <v>0</v>
      </c>
      <c r="E24" s="2">
        <f>'платные на 2020 год '!E131</f>
        <v>0</v>
      </c>
      <c r="F24" s="2"/>
    </row>
    <row r="25" spans="1:6" ht="37.5">
      <c r="A25" s="3" t="s">
        <v>19</v>
      </c>
      <c r="B25" s="1">
        <v>244</v>
      </c>
      <c r="C25" s="1">
        <v>223</v>
      </c>
      <c r="D25" s="5">
        <f t="shared" si="0"/>
        <v>0</v>
      </c>
      <c r="E25" s="2">
        <f>'платные на 2020 год '!E132</f>
        <v>0</v>
      </c>
      <c r="F25" s="2"/>
    </row>
    <row r="26" spans="1:6" ht="75">
      <c r="A26" s="3" t="s">
        <v>20</v>
      </c>
      <c r="B26" s="1">
        <v>244</v>
      </c>
      <c r="C26" s="1">
        <v>223</v>
      </c>
      <c r="D26" s="5">
        <f t="shared" si="0"/>
        <v>0</v>
      </c>
      <c r="E26" s="2">
        <f>'платные на 2020 год '!E133</f>
        <v>0</v>
      </c>
      <c r="F26" s="2"/>
    </row>
    <row r="27" spans="1:6" ht="75">
      <c r="A27" s="3" t="s">
        <v>21</v>
      </c>
      <c r="B27" s="1">
        <v>244</v>
      </c>
      <c r="C27" s="1">
        <v>223</v>
      </c>
      <c r="D27" s="5">
        <f t="shared" si="0"/>
        <v>0</v>
      </c>
      <c r="E27" s="2">
        <f>'платные на 2020 год '!E134</f>
        <v>0</v>
      </c>
      <c r="F27" s="2"/>
    </row>
    <row r="28" spans="1:6" ht="56.25">
      <c r="A28" s="3" t="s">
        <v>22</v>
      </c>
      <c r="B28" s="1">
        <v>244</v>
      </c>
      <c r="C28" s="1">
        <v>223</v>
      </c>
      <c r="D28" s="5">
        <f t="shared" si="0"/>
        <v>0</v>
      </c>
      <c r="E28" s="2">
        <f>'платные на 2020 год '!E135</f>
        <v>0</v>
      </c>
      <c r="F28" s="2"/>
    </row>
    <row r="29" spans="1:6" ht="168.75">
      <c r="A29" s="3" t="s">
        <v>23</v>
      </c>
      <c r="B29" s="1">
        <v>244</v>
      </c>
      <c r="C29" s="1">
        <v>224</v>
      </c>
      <c r="D29" s="5">
        <f t="shared" si="0"/>
        <v>0</v>
      </c>
      <c r="E29" s="2">
        <f>'платные на 2020 год '!E136</f>
        <v>0</v>
      </c>
      <c r="F29" s="2"/>
    </row>
    <row r="30" spans="1:6" ht="56.25">
      <c r="A30" s="3" t="s">
        <v>24</v>
      </c>
      <c r="B30" s="1" t="s">
        <v>5</v>
      </c>
      <c r="C30" s="1">
        <v>225</v>
      </c>
      <c r="D30" s="2">
        <f>D31+D32</f>
        <v>0</v>
      </c>
      <c r="E30" s="2">
        <f>E31+E32</f>
        <v>0</v>
      </c>
      <c r="F30" s="2">
        <f>F31+F32</f>
        <v>0</v>
      </c>
    </row>
    <row r="31" spans="1:6" ht="18.75">
      <c r="A31" s="68" t="s">
        <v>6</v>
      </c>
      <c r="B31" s="1">
        <v>243</v>
      </c>
      <c r="C31" s="1">
        <v>225</v>
      </c>
      <c r="D31" s="5">
        <f t="shared" si="0"/>
        <v>0</v>
      </c>
      <c r="E31" s="2">
        <f>'платные на 2020 год '!E138</f>
        <v>0</v>
      </c>
      <c r="F31" s="2"/>
    </row>
    <row r="32" spans="1:6" ht="18.75">
      <c r="A32" s="68"/>
      <c r="B32" s="1">
        <v>244</v>
      </c>
      <c r="C32" s="1">
        <v>225</v>
      </c>
      <c r="D32" s="5">
        <f t="shared" si="0"/>
        <v>0</v>
      </c>
      <c r="E32" s="2">
        <f>'платные на 2020 год '!E139</f>
        <v>0</v>
      </c>
      <c r="F32" s="2"/>
    </row>
    <row r="33" spans="1:6" ht="37.5">
      <c r="A33" s="3" t="s">
        <v>58</v>
      </c>
      <c r="B33" s="1" t="s">
        <v>5</v>
      </c>
      <c r="C33" s="1">
        <v>226</v>
      </c>
      <c r="D33" s="5">
        <f t="shared" si="0"/>
        <v>0</v>
      </c>
      <c r="E33" s="2">
        <f>E34+E35</f>
        <v>0</v>
      </c>
      <c r="F33" s="2">
        <f>F34+F35</f>
        <v>0</v>
      </c>
    </row>
    <row r="34" spans="1:6" ht="18.75">
      <c r="A34" s="68" t="s">
        <v>6</v>
      </c>
      <c r="B34" s="1">
        <v>243</v>
      </c>
      <c r="C34" s="1">
        <v>226</v>
      </c>
      <c r="D34" s="5">
        <f t="shared" si="0"/>
        <v>0</v>
      </c>
      <c r="E34" s="2">
        <f>'платные на 2020 год '!E141</f>
        <v>0</v>
      </c>
      <c r="F34" s="2"/>
    </row>
    <row r="35" spans="1:6" ht="18.75">
      <c r="A35" s="68"/>
      <c r="B35" s="1">
        <v>244</v>
      </c>
      <c r="C35" s="1">
        <v>226</v>
      </c>
      <c r="D35" s="5">
        <f t="shared" si="0"/>
        <v>0</v>
      </c>
      <c r="E35" s="2">
        <f>'платные на 2020 год '!E142</f>
        <v>0</v>
      </c>
      <c r="F35" s="2"/>
    </row>
    <row r="36" spans="1:6" ht="18.75">
      <c r="A36" s="3" t="s">
        <v>25</v>
      </c>
      <c r="B36" s="1">
        <v>244</v>
      </c>
      <c r="C36" s="1">
        <v>227</v>
      </c>
      <c r="D36" s="5">
        <f t="shared" si="0"/>
        <v>0</v>
      </c>
      <c r="E36" s="2">
        <f>'платные на 2020 год '!E143</f>
        <v>0</v>
      </c>
      <c r="F36" s="2"/>
    </row>
    <row r="37" spans="1:6" ht="18.75">
      <c r="A37" s="3" t="s">
        <v>30</v>
      </c>
      <c r="B37" s="1" t="s">
        <v>5</v>
      </c>
      <c r="C37" s="1">
        <v>290</v>
      </c>
      <c r="D37" s="5">
        <f t="shared" si="0"/>
        <v>0</v>
      </c>
      <c r="E37" s="2">
        <f>E39+E40</f>
        <v>0</v>
      </c>
      <c r="F37" s="2">
        <f>F39+F40</f>
        <v>0</v>
      </c>
    </row>
    <row r="38" spans="1:6" ht="18.75">
      <c r="A38" s="3" t="s">
        <v>9</v>
      </c>
      <c r="B38" s="1"/>
      <c r="C38" s="1"/>
      <c r="D38" s="5">
        <f t="shared" si="0"/>
        <v>0</v>
      </c>
      <c r="E38" s="2"/>
      <c r="F38" s="2"/>
    </row>
    <row r="39" spans="1:6" ht="56.25">
      <c r="A39" s="3" t="s">
        <v>34</v>
      </c>
      <c r="B39" s="1">
        <v>244</v>
      </c>
      <c r="C39" s="1">
        <v>296</v>
      </c>
      <c r="D39" s="5">
        <f t="shared" si="0"/>
        <v>0</v>
      </c>
      <c r="E39" s="2">
        <f>'платные на 2020 год '!E146</f>
        <v>0</v>
      </c>
      <c r="F39" s="2"/>
    </row>
    <row r="40" spans="1:6" ht="56.25">
      <c r="A40" s="3" t="s">
        <v>35</v>
      </c>
      <c r="B40" s="1">
        <v>244</v>
      </c>
      <c r="C40" s="1">
        <v>297</v>
      </c>
      <c r="D40" s="5">
        <f t="shared" si="0"/>
        <v>0</v>
      </c>
      <c r="E40" s="2">
        <f>'платные на 2020 год '!E147</f>
        <v>0</v>
      </c>
      <c r="F40" s="2"/>
    </row>
    <row r="41" spans="1:6" ht="56.25">
      <c r="A41" s="3" t="s">
        <v>59</v>
      </c>
      <c r="B41" s="1" t="s">
        <v>5</v>
      </c>
      <c r="C41" s="1">
        <v>300</v>
      </c>
      <c r="D41" s="5">
        <f t="shared" si="0"/>
        <v>0</v>
      </c>
      <c r="E41" s="2">
        <f>E43+E45+E44</f>
        <v>0</v>
      </c>
      <c r="F41" s="2">
        <f>F43+F45+F44</f>
        <v>0</v>
      </c>
    </row>
    <row r="42" spans="1:6" ht="18.75">
      <c r="A42" s="3" t="s">
        <v>9</v>
      </c>
      <c r="B42" s="1"/>
      <c r="C42" s="1"/>
      <c r="D42" s="5"/>
      <c r="E42" s="2"/>
      <c r="F42" s="2"/>
    </row>
    <row r="43" spans="1:6" ht="14.25" customHeight="1">
      <c r="A43" s="3" t="s">
        <v>36</v>
      </c>
      <c r="B43" s="1">
        <v>244</v>
      </c>
      <c r="C43" s="1">
        <v>310</v>
      </c>
      <c r="D43" s="5">
        <f t="shared" si="0"/>
        <v>0</v>
      </c>
      <c r="E43" s="2">
        <f>'платные на 2020 год '!E150</f>
        <v>0</v>
      </c>
      <c r="F43" s="2"/>
    </row>
    <row r="44" spans="1:6" ht="75">
      <c r="A44" s="3" t="s">
        <v>68</v>
      </c>
      <c r="B44" s="1">
        <v>244</v>
      </c>
      <c r="C44" s="1">
        <v>320</v>
      </c>
      <c r="D44" s="5">
        <f t="shared" si="0"/>
        <v>0</v>
      </c>
      <c r="E44" s="2">
        <f>'платные на 2020 год '!E151</f>
        <v>0</v>
      </c>
      <c r="F44" s="2"/>
    </row>
    <row r="45" spans="1:6" ht="75">
      <c r="A45" s="3" t="s">
        <v>60</v>
      </c>
      <c r="B45" s="1" t="s">
        <v>5</v>
      </c>
      <c r="C45" s="1">
        <v>340</v>
      </c>
      <c r="D45" s="5">
        <f t="shared" si="0"/>
        <v>0</v>
      </c>
      <c r="E45" s="2">
        <f>E47+E48+E49+E50+E51+E52+E53</f>
        <v>0</v>
      </c>
      <c r="F45" s="2">
        <f>F47+F48+F49+F50+F51+F52+F53</f>
        <v>0</v>
      </c>
    </row>
    <row r="46" spans="1:6" ht="18.75">
      <c r="A46" s="3" t="s">
        <v>6</v>
      </c>
      <c r="B46" s="1"/>
      <c r="C46" s="1"/>
      <c r="D46" s="5"/>
      <c r="E46" s="2"/>
      <c r="F46" s="2"/>
    </row>
    <row r="47" spans="1:6" ht="131.25">
      <c r="A47" s="3" t="s">
        <v>37</v>
      </c>
      <c r="B47" s="1">
        <v>244</v>
      </c>
      <c r="C47" s="1">
        <v>341</v>
      </c>
      <c r="D47" s="5">
        <f aca="true" t="shared" si="1" ref="D47:D53">E47+F47</f>
        <v>0</v>
      </c>
      <c r="E47" s="2">
        <f>'платные на 2020 год '!E154</f>
        <v>0</v>
      </c>
      <c r="F47" s="2"/>
    </row>
    <row r="48" spans="1:6" ht="56.25">
      <c r="A48" s="3" t="s">
        <v>38</v>
      </c>
      <c r="B48" s="1">
        <v>244</v>
      </c>
      <c r="C48" s="1">
        <v>342</v>
      </c>
      <c r="D48" s="5">
        <f t="shared" si="1"/>
        <v>0</v>
      </c>
      <c r="E48" s="2">
        <f>'платные на 2020 год '!E155</f>
        <v>0</v>
      </c>
      <c r="F48" s="2"/>
    </row>
    <row r="49" spans="1:6" ht="75">
      <c r="A49" s="3" t="s">
        <v>39</v>
      </c>
      <c r="B49" s="1">
        <v>244</v>
      </c>
      <c r="C49" s="1">
        <v>343</v>
      </c>
      <c r="D49" s="5">
        <f t="shared" si="1"/>
        <v>0</v>
      </c>
      <c r="E49" s="2">
        <f>'платные на 2020 год '!E156</f>
        <v>0</v>
      </c>
      <c r="F49" s="2"/>
    </row>
    <row r="50" spans="1:6" ht="75">
      <c r="A50" s="3" t="s">
        <v>40</v>
      </c>
      <c r="B50" s="1">
        <v>244</v>
      </c>
      <c r="C50" s="1">
        <v>344</v>
      </c>
      <c r="D50" s="5">
        <f t="shared" si="1"/>
        <v>0</v>
      </c>
      <c r="E50" s="2">
        <f>'платные на 2020 год '!E157</f>
        <v>0</v>
      </c>
      <c r="F50" s="2"/>
    </row>
    <row r="51" spans="1:6" ht="56.25">
      <c r="A51" s="3" t="s">
        <v>41</v>
      </c>
      <c r="B51" s="1">
        <v>244</v>
      </c>
      <c r="C51" s="1">
        <v>345</v>
      </c>
      <c r="D51" s="5">
        <f t="shared" si="1"/>
        <v>0</v>
      </c>
      <c r="E51" s="2">
        <f>'платные на 2020 год '!E158</f>
        <v>0</v>
      </c>
      <c r="F51" s="2"/>
    </row>
    <row r="52" spans="1:6" ht="75">
      <c r="A52" s="3" t="s">
        <v>42</v>
      </c>
      <c r="B52" s="1">
        <v>244</v>
      </c>
      <c r="C52" s="1">
        <v>346</v>
      </c>
      <c r="D52" s="5">
        <f t="shared" si="1"/>
        <v>0</v>
      </c>
      <c r="E52" s="2">
        <f>'платные на 2020 год '!E159</f>
        <v>0</v>
      </c>
      <c r="F52" s="2"/>
    </row>
    <row r="53" spans="1:6" ht="112.5">
      <c r="A53" s="3" t="s">
        <v>43</v>
      </c>
      <c r="B53" s="1">
        <v>244</v>
      </c>
      <c r="C53" s="1">
        <v>349</v>
      </c>
      <c r="D53" s="5">
        <f t="shared" si="1"/>
        <v>0</v>
      </c>
      <c r="E53" s="2">
        <f>'платные на 2020 год '!E160</f>
        <v>0</v>
      </c>
      <c r="F53" s="2"/>
    </row>
    <row r="54" spans="1:6" ht="32.25" customHeight="1">
      <c r="A54" s="95" t="s">
        <v>88</v>
      </c>
      <c r="B54" s="96"/>
      <c r="C54" s="96"/>
      <c r="D54" s="96"/>
      <c r="E54" s="96"/>
      <c r="F54" s="97"/>
    </row>
    <row r="55" spans="1:6" ht="18.75">
      <c r="A55" s="3" t="s">
        <v>8</v>
      </c>
      <c r="B55" s="1" t="s">
        <v>5</v>
      </c>
      <c r="C55" s="1">
        <v>200</v>
      </c>
      <c r="D55" s="5">
        <f>E55+F55</f>
        <v>563000</v>
      </c>
      <c r="E55" s="2">
        <f>E57+E60+E79</f>
        <v>563000</v>
      </c>
      <c r="F55" s="2">
        <f>F57+F60+F79</f>
        <v>0</v>
      </c>
    </row>
    <row r="56" spans="1:6" ht="18.75">
      <c r="A56" s="3" t="s">
        <v>9</v>
      </c>
      <c r="B56" s="1"/>
      <c r="C56" s="1"/>
      <c r="D56" s="5"/>
      <c r="E56" s="2"/>
      <c r="F56" s="2"/>
    </row>
    <row r="57" spans="1:6" ht="75">
      <c r="A57" s="3" t="s">
        <v>10</v>
      </c>
      <c r="B57" s="1" t="s">
        <v>5</v>
      </c>
      <c r="C57" s="1">
        <v>210</v>
      </c>
      <c r="D57" s="5">
        <f>E57+F57</f>
        <v>0</v>
      </c>
      <c r="E57" s="2">
        <f>E59</f>
        <v>0</v>
      </c>
      <c r="F57" s="2">
        <f>F59</f>
        <v>0</v>
      </c>
    </row>
    <row r="58" spans="1:6" ht="18.75">
      <c r="A58" s="3" t="s">
        <v>9</v>
      </c>
      <c r="B58" s="1"/>
      <c r="C58" s="1"/>
      <c r="D58" s="5"/>
      <c r="E58" s="2"/>
      <c r="F58" s="2"/>
    </row>
    <row r="59" spans="1:6" ht="93.75">
      <c r="A59" s="3" t="s">
        <v>87</v>
      </c>
      <c r="B59" s="1">
        <v>244</v>
      </c>
      <c r="C59" s="1">
        <v>214</v>
      </c>
      <c r="D59" s="5">
        <f>E59+F59</f>
        <v>0</v>
      </c>
      <c r="E59" s="2">
        <f>'платные на 2020 год '!E166</f>
        <v>0</v>
      </c>
      <c r="F59" s="2"/>
    </row>
    <row r="60" spans="1:6" ht="37.5">
      <c r="A60" s="3" t="s">
        <v>14</v>
      </c>
      <c r="B60" s="1" t="s">
        <v>5</v>
      </c>
      <c r="C60" s="1">
        <v>220</v>
      </c>
      <c r="D60" s="5">
        <f>E60+F60</f>
        <v>563000</v>
      </c>
      <c r="E60" s="2">
        <f>E62+E63+E64+E71+E72+E75+E78</f>
        <v>563000</v>
      </c>
      <c r="F60" s="2">
        <f>F62+F63+F64+F71+F72+F75+F78</f>
        <v>0</v>
      </c>
    </row>
    <row r="61" spans="1:6" ht="18.75">
      <c r="A61" s="3" t="s">
        <v>9</v>
      </c>
      <c r="B61" s="1"/>
      <c r="C61" s="1"/>
      <c r="D61" s="5"/>
      <c r="E61" s="2"/>
      <c r="F61" s="2"/>
    </row>
    <row r="62" spans="1:6" ht="18.75">
      <c r="A62" s="3" t="s">
        <v>15</v>
      </c>
      <c r="B62" s="1">
        <v>244</v>
      </c>
      <c r="C62" s="1">
        <v>221</v>
      </c>
      <c r="D62" s="5">
        <f>E62+F62</f>
        <v>70000</v>
      </c>
      <c r="E62" s="2">
        <f>'платные на 2020 год '!E169</f>
        <v>70000</v>
      </c>
      <c r="F62" s="2"/>
    </row>
    <row r="63" spans="1:6" ht="37.5">
      <c r="A63" s="3" t="s">
        <v>16</v>
      </c>
      <c r="B63" s="1">
        <v>244</v>
      </c>
      <c r="C63" s="1">
        <v>222</v>
      </c>
      <c r="D63" s="5">
        <f>E63+F63</f>
        <v>0</v>
      </c>
      <c r="E63" s="2">
        <f>'платные на 2020 год '!E170</f>
        <v>0</v>
      </c>
      <c r="F63" s="2"/>
    </row>
    <row r="64" spans="1:6" ht="37.5">
      <c r="A64" s="3" t="s">
        <v>17</v>
      </c>
      <c r="B64" s="1" t="s">
        <v>5</v>
      </c>
      <c r="C64" s="1">
        <v>223</v>
      </c>
      <c r="D64" s="5">
        <f>E64+F64</f>
        <v>48000</v>
      </c>
      <c r="E64" s="2">
        <f>E66+E67+E68+E69+E70</f>
        <v>48000</v>
      </c>
      <c r="F64" s="2">
        <f>F66+F67+F68+F69+F70</f>
        <v>0</v>
      </c>
    </row>
    <row r="65" spans="1:6" ht="18.75">
      <c r="A65" s="3" t="s">
        <v>6</v>
      </c>
      <c r="B65" s="1"/>
      <c r="C65" s="1"/>
      <c r="D65" s="5"/>
      <c r="E65" s="2"/>
      <c r="F65" s="2"/>
    </row>
    <row r="66" spans="1:6" ht="56.25">
      <c r="A66" s="3" t="s">
        <v>18</v>
      </c>
      <c r="B66" s="1">
        <v>244</v>
      </c>
      <c r="C66" s="1">
        <v>223</v>
      </c>
      <c r="D66" s="5">
        <f aca="true" t="shared" si="2" ref="D66:D71">E66+F66</f>
        <v>25000</v>
      </c>
      <c r="E66" s="2">
        <f>'платные на 2020 год '!E173</f>
        <v>25000</v>
      </c>
      <c r="F66" s="2"/>
    </row>
    <row r="67" spans="1:6" ht="37.5">
      <c r="A67" s="3" t="s">
        <v>19</v>
      </c>
      <c r="B67" s="1">
        <v>244</v>
      </c>
      <c r="C67" s="1">
        <v>223</v>
      </c>
      <c r="D67" s="5">
        <f t="shared" si="2"/>
        <v>0</v>
      </c>
      <c r="E67" s="2">
        <f>'платные на 2020 год '!E174</f>
        <v>0</v>
      </c>
      <c r="F67" s="2"/>
    </row>
    <row r="68" spans="1:6" ht="75">
      <c r="A68" s="3" t="s">
        <v>20</v>
      </c>
      <c r="B68" s="1">
        <v>244</v>
      </c>
      <c r="C68" s="1">
        <v>223</v>
      </c>
      <c r="D68" s="5">
        <f t="shared" si="2"/>
        <v>15000</v>
      </c>
      <c r="E68" s="2">
        <f>'платные на 2020 год '!E175</f>
        <v>15000</v>
      </c>
      <c r="F68" s="2"/>
    </row>
    <row r="69" spans="1:6" ht="75">
      <c r="A69" s="3" t="s">
        <v>21</v>
      </c>
      <c r="B69" s="1">
        <v>244</v>
      </c>
      <c r="C69" s="1">
        <v>223</v>
      </c>
      <c r="D69" s="5">
        <f t="shared" si="2"/>
        <v>3000</v>
      </c>
      <c r="E69" s="2">
        <f>'платные на 2020 год '!E176</f>
        <v>3000</v>
      </c>
      <c r="F69" s="2"/>
    </row>
    <row r="70" spans="1:6" ht="56.25">
      <c r="A70" s="3" t="s">
        <v>22</v>
      </c>
      <c r="B70" s="1">
        <v>244</v>
      </c>
      <c r="C70" s="1">
        <v>223</v>
      </c>
      <c r="D70" s="5">
        <f t="shared" si="2"/>
        <v>5000</v>
      </c>
      <c r="E70" s="2">
        <f>'платные на 2020 год '!E177</f>
        <v>5000</v>
      </c>
      <c r="F70" s="2"/>
    </row>
    <row r="71" spans="1:6" ht="168.75">
      <c r="A71" s="3" t="s">
        <v>23</v>
      </c>
      <c r="B71" s="1">
        <v>244</v>
      </c>
      <c r="C71" s="1">
        <v>224</v>
      </c>
      <c r="D71" s="5">
        <f t="shared" si="2"/>
        <v>0</v>
      </c>
      <c r="E71" s="2">
        <f>'платные на 2020 год '!E178</f>
        <v>0</v>
      </c>
      <c r="F71" s="2"/>
    </row>
    <row r="72" spans="1:6" ht="56.25">
      <c r="A72" s="3" t="s">
        <v>24</v>
      </c>
      <c r="B72" s="1" t="s">
        <v>5</v>
      </c>
      <c r="C72" s="1">
        <v>225</v>
      </c>
      <c r="D72" s="2">
        <f>D73+D74</f>
        <v>205000</v>
      </c>
      <c r="E72" s="2">
        <f>E73+E74</f>
        <v>205000</v>
      </c>
      <c r="F72" s="2">
        <f>F73+F74</f>
        <v>0</v>
      </c>
    </row>
    <row r="73" spans="1:6" ht="18.75">
      <c r="A73" s="68" t="s">
        <v>6</v>
      </c>
      <c r="B73" s="1">
        <v>243</v>
      </c>
      <c r="C73" s="1">
        <v>225</v>
      </c>
      <c r="D73" s="5">
        <f aca="true" t="shared" si="3" ref="D73:D83">E73+F73</f>
        <v>0</v>
      </c>
      <c r="E73" s="2">
        <f>'платные на 2020 год '!E180</f>
        <v>0</v>
      </c>
      <c r="F73" s="2"/>
    </row>
    <row r="74" spans="1:6" ht="18.75">
      <c r="A74" s="68"/>
      <c r="B74" s="1">
        <v>244</v>
      </c>
      <c r="C74" s="1">
        <v>225</v>
      </c>
      <c r="D74" s="5">
        <f t="shared" si="3"/>
        <v>205000</v>
      </c>
      <c r="E74" s="2">
        <f>'платные на 2020 год '!E181</f>
        <v>205000</v>
      </c>
      <c r="F74" s="2"/>
    </row>
    <row r="75" spans="1:6" ht="37.5">
      <c r="A75" s="3" t="s">
        <v>58</v>
      </c>
      <c r="B75" s="1" t="s">
        <v>5</v>
      </c>
      <c r="C75" s="1">
        <v>226</v>
      </c>
      <c r="D75" s="5">
        <f t="shared" si="3"/>
        <v>240000</v>
      </c>
      <c r="E75" s="2">
        <f>E76+E77</f>
        <v>240000</v>
      </c>
      <c r="F75" s="2">
        <f>F76+F77</f>
        <v>0</v>
      </c>
    </row>
    <row r="76" spans="1:6" ht="18.75">
      <c r="A76" s="68" t="s">
        <v>6</v>
      </c>
      <c r="B76" s="1">
        <v>243</v>
      </c>
      <c r="C76" s="1">
        <v>226</v>
      </c>
      <c r="D76" s="5">
        <f t="shared" si="3"/>
        <v>0</v>
      </c>
      <c r="E76" s="2">
        <f>'платные на 2020 год '!E183</f>
        <v>0</v>
      </c>
      <c r="F76" s="2"/>
    </row>
    <row r="77" spans="1:6" ht="18.75">
      <c r="A77" s="68"/>
      <c r="B77" s="1">
        <v>244</v>
      </c>
      <c r="C77" s="1">
        <v>226</v>
      </c>
      <c r="D77" s="5">
        <f t="shared" si="3"/>
        <v>240000</v>
      </c>
      <c r="E77" s="2">
        <f>'платные на 2020 год '!E184</f>
        <v>240000</v>
      </c>
      <c r="F77" s="2"/>
    </row>
    <row r="78" spans="1:6" ht="18.75">
      <c r="A78" s="3" t="s">
        <v>25</v>
      </c>
      <c r="B78" s="1">
        <v>244</v>
      </c>
      <c r="C78" s="1">
        <v>227</v>
      </c>
      <c r="D78" s="5">
        <f t="shared" si="3"/>
        <v>0</v>
      </c>
      <c r="E78" s="2">
        <f>'платные на 2020 год '!E185</f>
        <v>0</v>
      </c>
      <c r="F78" s="2"/>
    </row>
    <row r="79" spans="1:6" ht="18.75">
      <c r="A79" s="3" t="s">
        <v>30</v>
      </c>
      <c r="B79" s="1" t="s">
        <v>5</v>
      </c>
      <c r="C79" s="1">
        <v>290</v>
      </c>
      <c r="D79" s="5">
        <f t="shared" si="3"/>
        <v>0</v>
      </c>
      <c r="E79" s="2">
        <f>E81+E82</f>
        <v>0</v>
      </c>
      <c r="F79" s="2">
        <f>F81+F82</f>
        <v>0</v>
      </c>
    </row>
    <row r="80" spans="1:6" ht="18.75">
      <c r="A80" s="3" t="s">
        <v>9</v>
      </c>
      <c r="B80" s="1"/>
      <c r="C80" s="1"/>
      <c r="D80" s="5">
        <f t="shared" si="3"/>
        <v>0</v>
      </c>
      <c r="E80" s="2"/>
      <c r="F80" s="2"/>
    </row>
    <row r="81" spans="1:6" ht="56.25">
      <c r="A81" s="3" t="s">
        <v>34</v>
      </c>
      <c r="B81" s="1">
        <v>244</v>
      </c>
      <c r="C81" s="1">
        <v>296</v>
      </c>
      <c r="D81" s="5">
        <f t="shared" si="3"/>
        <v>0</v>
      </c>
      <c r="E81" s="2">
        <f>'платные на 2020 год '!E188</f>
        <v>0</v>
      </c>
      <c r="F81" s="2"/>
    </row>
    <row r="82" spans="1:6" ht="56.25">
      <c r="A82" s="3" t="s">
        <v>35</v>
      </c>
      <c r="B82" s="1">
        <v>244</v>
      </c>
      <c r="C82" s="1">
        <v>297</v>
      </c>
      <c r="D82" s="5">
        <f t="shared" si="3"/>
        <v>0</v>
      </c>
      <c r="E82" s="2">
        <f>'платные на 2020 год '!E189</f>
        <v>0</v>
      </c>
      <c r="F82" s="2"/>
    </row>
    <row r="83" spans="1:6" ht="56.25">
      <c r="A83" s="3" t="s">
        <v>59</v>
      </c>
      <c r="B83" s="1" t="s">
        <v>5</v>
      </c>
      <c r="C83" s="1">
        <v>300</v>
      </c>
      <c r="D83" s="5">
        <f t="shared" si="3"/>
        <v>612625.44</v>
      </c>
      <c r="E83" s="2">
        <f>E85+E87+E86</f>
        <v>612625.44</v>
      </c>
      <c r="F83" s="2">
        <f>F85+F87+F86</f>
        <v>0</v>
      </c>
    </row>
    <row r="84" spans="1:6" ht="18.75">
      <c r="A84" s="3" t="s">
        <v>9</v>
      </c>
      <c r="B84" s="1"/>
      <c r="C84" s="1"/>
      <c r="D84" s="5"/>
      <c r="E84" s="2"/>
      <c r="F84" s="2"/>
    </row>
    <row r="85" spans="1:6" ht="56.25">
      <c r="A85" s="3" t="s">
        <v>36</v>
      </c>
      <c r="B85" s="1">
        <v>244</v>
      </c>
      <c r="C85" s="1">
        <v>310</v>
      </c>
      <c r="D85" s="5">
        <f>E85+F85</f>
        <v>350000</v>
      </c>
      <c r="E85" s="2">
        <f>'платные на 2020 год '!E192</f>
        <v>350000</v>
      </c>
      <c r="F85" s="2"/>
    </row>
    <row r="86" spans="1:6" ht="75">
      <c r="A86" s="3" t="s">
        <v>68</v>
      </c>
      <c r="B86" s="1">
        <v>244</v>
      </c>
      <c r="C86" s="1">
        <v>320</v>
      </c>
      <c r="D86" s="5">
        <f>E86+F86</f>
        <v>0</v>
      </c>
      <c r="E86" s="2">
        <f>'платные на 2020 год '!E193</f>
        <v>0</v>
      </c>
      <c r="F86" s="2"/>
    </row>
    <row r="87" spans="1:6" ht="75">
      <c r="A87" s="3" t="s">
        <v>60</v>
      </c>
      <c r="B87" s="1" t="s">
        <v>5</v>
      </c>
      <c r="C87" s="1">
        <v>340</v>
      </c>
      <c r="D87" s="5">
        <f>E87+F87</f>
        <v>262625.44</v>
      </c>
      <c r="E87" s="2">
        <f>E89+E90+E91+E92+E93+E94+E95</f>
        <v>262625.44</v>
      </c>
      <c r="F87" s="2">
        <f>F89+F90+F91+F92+F93+F94+F95</f>
        <v>0</v>
      </c>
    </row>
    <row r="88" spans="1:6" ht="18.75">
      <c r="A88" s="3" t="s">
        <v>6</v>
      </c>
      <c r="B88" s="1"/>
      <c r="C88" s="1"/>
      <c r="D88" s="5"/>
      <c r="E88" s="2"/>
      <c r="F88" s="2"/>
    </row>
    <row r="89" spans="1:6" ht="131.25">
      <c r="A89" s="3" t="s">
        <v>37</v>
      </c>
      <c r="B89" s="1">
        <v>244</v>
      </c>
      <c r="C89" s="1">
        <v>341</v>
      </c>
      <c r="D89" s="5">
        <f aca="true" t="shared" si="4" ref="D89:D96">E89+F89</f>
        <v>0</v>
      </c>
      <c r="E89" s="2">
        <f>'платные на 2020 год '!E196</f>
        <v>0</v>
      </c>
      <c r="F89" s="2"/>
    </row>
    <row r="90" spans="1:6" ht="56.25">
      <c r="A90" s="3" t="s">
        <v>38</v>
      </c>
      <c r="B90" s="1">
        <v>244</v>
      </c>
      <c r="C90" s="1">
        <v>342</v>
      </c>
      <c r="D90" s="5">
        <f t="shared" si="4"/>
        <v>0</v>
      </c>
      <c r="E90" s="2">
        <f>'платные на 2020 год '!E197</f>
        <v>0</v>
      </c>
      <c r="F90" s="2"/>
    </row>
    <row r="91" spans="1:6" ht="75">
      <c r="A91" s="3" t="s">
        <v>39</v>
      </c>
      <c r="B91" s="1">
        <v>244</v>
      </c>
      <c r="C91" s="1">
        <v>343</v>
      </c>
      <c r="D91" s="5">
        <f t="shared" si="4"/>
        <v>10000</v>
      </c>
      <c r="E91" s="2">
        <f>'платные на 2020 год '!E198</f>
        <v>10000</v>
      </c>
      <c r="F91" s="2"/>
    </row>
    <row r="92" spans="1:6" ht="75">
      <c r="A92" s="3" t="s">
        <v>40</v>
      </c>
      <c r="B92" s="1">
        <v>244</v>
      </c>
      <c r="C92" s="1">
        <v>344</v>
      </c>
      <c r="D92" s="5">
        <f t="shared" si="4"/>
        <v>150000</v>
      </c>
      <c r="E92" s="2">
        <f>'платные на 2020 год '!E199</f>
        <v>150000</v>
      </c>
      <c r="F92" s="2"/>
    </row>
    <row r="93" spans="1:6" ht="56.25">
      <c r="A93" s="3" t="s">
        <v>41</v>
      </c>
      <c r="B93" s="1">
        <v>244</v>
      </c>
      <c r="C93" s="1">
        <v>345</v>
      </c>
      <c r="D93" s="5">
        <f t="shared" si="4"/>
        <v>0</v>
      </c>
      <c r="E93" s="2">
        <f>'платные на 2020 год '!E200</f>
        <v>0</v>
      </c>
      <c r="F93" s="2"/>
    </row>
    <row r="94" spans="1:6" ht="75">
      <c r="A94" s="3" t="s">
        <v>42</v>
      </c>
      <c r="B94" s="1">
        <v>244</v>
      </c>
      <c r="C94" s="1">
        <v>346</v>
      </c>
      <c r="D94" s="5">
        <f t="shared" si="4"/>
        <v>80000</v>
      </c>
      <c r="E94" s="2">
        <f>'платные на 2020 год '!E201</f>
        <v>80000</v>
      </c>
      <c r="F94" s="2"/>
    </row>
    <row r="95" spans="1:6" ht="112.5">
      <c r="A95" s="3" t="s">
        <v>43</v>
      </c>
      <c r="B95" s="1">
        <v>244</v>
      </c>
      <c r="C95" s="1">
        <v>349</v>
      </c>
      <c r="D95" s="5">
        <f t="shared" si="4"/>
        <v>22625.44</v>
      </c>
      <c r="E95" s="2">
        <f>'платные на 2020 год '!E202</f>
        <v>22625.44</v>
      </c>
      <c r="F95" s="2"/>
    </row>
    <row r="96" spans="1:6" ht="112.5">
      <c r="A96" s="3" t="s">
        <v>43</v>
      </c>
      <c r="B96" s="1">
        <v>244</v>
      </c>
      <c r="C96" s="1">
        <v>349</v>
      </c>
      <c r="D96" s="5">
        <f t="shared" si="4"/>
        <v>0</v>
      </c>
      <c r="E96" s="2">
        <f>'платные на 2020 год '!E203</f>
        <v>0</v>
      </c>
      <c r="F96" s="4"/>
    </row>
    <row r="97" spans="1:6" ht="18.75">
      <c r="A97" s="10"/>
      <c r="B97" s="11"/>
      <c r="C97" s="11"/>
      <c r="D97" s="19"/>
      <c r="E97" s="19"/>
      <c r="F97" s="19"/>
    </row>
    <row r="98" ht="15">
      <c r="A98" s="9"/>
    </row>
    <row r="99" spans="1:6" ht="37.5">
      <c r="A99" s="12" t="s">
        <v>52</v>
      </c>
      <c r="B99" s="74"/>
      <c r="C99" s="74"/>
      <c r="D99" s="8"/>
      <c r="E99" s="74" t="s">
        <v>106</v>
      </c>
      <c r="F99" s="74"/>
    </row>
    <row r="100" spans="1:6" ht="18.75">
      <c r="A100" s="12"/>
      <c r="B100" s="79" t="s">
        <v>53</v>
      </c>
      <c r="C100" s="79"/>
      <c r="D100" s="8"/>
      <c r="E100" s="79" t="s">
        <v>54</v>
      </c>
      <c r="F100" s="79"/>
    </row>
    <row r="101" spans="1:6" ht="18.75">
      <c r="A101" s="12"/>
      <c r="B101" s="8"/>
      <c r="C101" s="8"/>
      <c r="D101" s="8"/>
      <c r="E101" s="8"/>
      <c r="F101" s="8"/>
    </row>
    <row r="102" spans="1:6" ht="37.5">
      <c r="A102" s="12" t="s">
        <v>55</v>
      </c>
      <c r="B102" s="74"/>
      <c r="C102" s="74"/>
      <c r="D102" s="8"/>
      <c r="E102" s="74" t="s">
        <v>107</v>
      </c>
      <c r="F102" s="74"/>
    </row>
    <row r="103" spans="1:6" ht="18.75">
      <c r="A103" s="12"/>
      <c r="B103" s="79" t="s">
        <v>53</v>
      </c>
      <c r="C103" s="79"/>
      <c r="D103" s="8"/>
      <c r="E103" s="79" t="s">
        <v>54</v>
      </c>
      <c r="F103" s="79"/>
    </row>
    <row r="104" spans="1:6" ht="18.75">
      <c r="A104" s="12"/>
      <c r="B104" s="29"/>
      <c r="C104" s="29"/>
      <c r="D104" s="8"/>
      <c r="E104" s="29"/>
      <c r="F104" s="29"/>
    </row>
    <row r="105" spans="1:6" ht="18.75">
      <c r="A105" s="12" t="s">
        <v>56</v>
      </c>
      <c r="B105" s="74"/>
      <c r="C105" s="74"/>
      <c r="D105" s="8"/>
      <c r="E105" s="74" t="s">
        <v>107</v>
      </c>
      <c r="F105" s="74"/>
    </row>
    <row r="106" spans="1:6" ht="18.75">
      <c r="A106" s="12"/>
      <c r="B106" s="79" t="s">
        <v>53</v>
      </c>
      <c r="C106" s="79"/>
      <c r="D106" s="8"/>
      <c r="E106" s="79" t="s">
        <v>54</v>
      </c>
      <c r="F106" s="79"/>
    </row>
    <row r="107" spans="1:6" ht="18.75">
      <c r="A107" s="12" t="s">
        <v>112</v>
      </c>
      <c r="B107" s="8"/>
      <c r="C107" s="8"/>
      <c r="D107" s="8"/>
      <c r="E107" s="8"/>
      <c r="F107" s="8"/>
    </row>
    <row r="108" spans="1:6" ht="18.75">
      <c r="A108" s="82" t="s">
        <v>108</v>
      </c>
      <c r="B108" s="82"/>
      <c r="C108" s="8"/>
      <c r="D108" s="8"/>
      <c r="E108" s="8"/>
      <c r="F108" s="8"/>
    </row>
  </sheetData>
  <sheetProtection/>
  <mergeCells count="27">
    <mergeCell ref="A108:B108"/>
    <mergeCell ref="B103:C103"/>
    <mergeCell ref="E103:F103"/>
    <mergeCell ref="B105:C105"/>
    <mergeCell ref="E105:F105"/>
    <mergeCell ref="B106:C106"/>
    <mergeCell ref="E106:F106"/>
    <mergeCell ref="B99:C99"/>
    <mergeCell ref="E99:F99"/>
    <mergeCell ref="B100:C100"/>
    <mergeCell ref="E100:F100"/>
    <mergeCell ref="B102:C102"/>
    <mergeCell ref="E102:F102"/>
    <mergeCell ref="A76:A77"/>
    <mergeCell ref="A1:F1"/>
    <mergeCell ref="A2:F2"/>
    <mergeCell ref="A5:A7"/>
    <mergeCell ref="B5:B7"/>
    <mergeCell ref="C5:C7"/>
    <mergeCell ref="D5:D7"/>
    <mergeCell ref="E5:F5"/>
    <mergeCell ref="A54:F54"/>
    <mergeCell ref="A73:A74"/>
    <mergeCell ref="E6:F6"/>
    <mergeCell ref="A12:F12"/>
    <mergeCell ref="A31:A32"/>
    <mergeCell ref="A34:A35"/>
  </mergeCells>
  <printOptions/>
  <pageMargins left="1.3779527559055118" right="0.3937007874015748" top="0.984251968503937" bottom="0.7874015748031497" header="0.31496062992125984" footer="0.31496062992125984"/>
  <pageSetup firstPageNumber="12" useFirstPageNumber="1" horizontalDpi="600" verticalDpi="600" orientation="portrait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F106"/>
  <sheetViews>
    <sheetView view="pageBreakPreview" zoomScale="60" workbookViewId="0" topLeftCell="A7">
      <selection activeCell="D69" sqref="D69"/>
    </sheetView>
  </sheetViews>
  <sheetFormatPr defaultColWidth="9.140625" defaultRowHeight="15"/>
  <cols>
    <col min="1" max="1" width="24.7109375" style="7" customWidth="1"/>
    <col min="2" max="2" width="15.28125" style="7" customWidth="1"/>
    <col min="3" max="3" width="14.00390625" style="7" customWidth="1"/>
    <col min="4" max="6" width="18.57421875" style="7" customWidth="1"/>
  </cols>
  <sheetData>
    <row r="1" spans="1:6" ht="18.75">
      <c r="A1" s="73" t="s">
        <v>98</v>
      </c>
      <c r="B1" s="73"/>
      <c r="C1" s="73"/>
      <c r="D1" s="73"/>
      <c r="E1" s="73"/>
      <c r="F1" s="73"/>
    </row>
    <row r="2" spans="1:6" ht="18.75">
      <c r="A2" s="73" t="s">
        <v>69</v>
      </c>
      <c r="B2" s="73"/>
      <c r="C2" s="73"/>
      <c r="D2" s="73"/>
      <c r="E2" s="73"/>
      <c r="F2" s="73"/>
    </row>
    <row r="3" ht="15">
      <c r="A3" s="13"/>
    </row>
    <row r="4" spans="1:6" ht="19.5" thickBot="1">
      <c r="A4" s="6"/>
      <c r="F4" s="6" t="s">
        <v>51</v>
      </c>
    </row>
    <row r="5" spans="1:6" ht="15.75">
      <c r="A5" s="75" t="s">
        <v>0</v>
      </c>
      <c r="B5" s="71" t="s">
        <v>45</v>
      </c>
      <c r="C5" s="77" t="s">
        <v>46</v>
      </c>
      <c r="D5" s="71" t="s">
        <v>1</v>
      </c>
      <c r="E5" s="71" t="s">
        <v>83</v>
      </c>
      <c r="F5" s="56"/>
    </row>
    <row r="6" spans="1:6" ht="15.75">
      <c r="A6" s="90"/>
      <c r="B6" s="92"/>
      <c r="C6" s="91"/>
      <c r="D6" s="92"/>
      <c r="E6" s="93" t="s">
        <v>6</v>
      </c>
      <c r="F6" s="94"/>
    </row>
    <row r="7" spans="1:6" ht="221.25" thickBot="1">
      <c r="A7" s="76"/>
      <c r="B7" s="72"/>
      <c r="C7" s="78"/>
      <c r="D7" s="72"/>
      <c r="E7" s="20" t="s">
        <v>84</v>
      </c>
      <c r="F7" s="21" t="s">
        <v>85</v>
      </c>
    </row>
    <row r="8" spans="1:6" ht="19.5" thickBot="1">
      <c r="A8" s="39">
        <v>1</v>
      </c>
      <c r="B8" s="40">
        <v>2</v>
      </c>
      <c r="C8" s="40">
        <v>3</v>
      </c>
      <c r="D8" s="40">
        <v>4</v>
      </c>
      <c r="E8" s="40">
        <v>5</v>
      </c>
      <c r="F8" s="41">
        <v>6</v>
      </c>
    </row>
    <row r="9" spans="1:6" ht="18.75">
      <c r="A9" s="3" t="s">
        <v>75</v>
      </c>
      <c r="B9" s="1" t="s">
        <v>5</v>
      </c>
      <c r="C9" s="1" t="s">
        <v>5</v>
      </c>
      <c r="D9" s="5">
        <v>3585990</v>
      </c>
      <c r="E9" s="5">
        <v>3585990</v>
      </c>
      <c r="F9" s="4"/>
    </row>
    <row r="10" spans="1:6" ht="18.75">
      <c r="A10" s="3" t="s">
        <v>7</v>
      </c>
      <c r="B10" s="1" t="s">
        <v>5</v>
      </c>
      <c r="C10" s="1">
        <v>900</v>
      </c>
      <c r="D10" s="5">
        <v>3585990</v>
      </c>
      <c r="E10" s="5">
        <v>3585990</v>
      </c>
      <c r="F10" s="4">
        <v>0</v>
      </c>
    </row>
    <row r="11" spans="1:6" ht="18.75">
      <c r="A11" s="3" t="s">
        <v>6</v>
      </c>
      <c r="B11" s="1"/>
      <c r="C11" s="1"/>
      <c r="D11" s="5"/>
      <c r="E11" s="2"/>
      <c r="F11" s="4"/>
    </row>
    <row r="12" spans="1:6" ht="18.75">
      <c r="A12" s="95" t="s">
        <v>86</v>
      </c>
      <c r="B12" s="96"/>
      <c r="C12" s="96"/>
      <c r="D12" s="96"/>
      <c r="E12" s="96"/>
      <c r="F12" s="97"/>
    </row>
    <row r="13" spans="1:6" ht="18.75">
      <c r="A13" s="3" t="s">
        <v>8</v>
      </c>
      <c r="B13" s="1" t="s">
        <v>5</v>
      </c>
      <c r="C13" s="1">
        <v>200</v>
      </c>
      <c r="D13" s="5">
        <v>0</v>
      </c>
      <c r="E13" s="5">
        <v>0</v>
      </c>
      <c r="F13" s="4">
        <v>0</v>
      </c>
    </row>
    <row r="14" spans="1:6" ht="18.75">
      <c r="A14" s="3" t="s">
        <v>9</v>
      </c>
      <c r="B14" s="1"/>
      <c r="C14" s="1"/>
      <c r="D14" s="5"/>
      <c r="E14" s="2"/>
      <c r="F14" s="4"/>
    </row>
    <row r="15" spans="1:6" ht="75">
      <c r="A15" s="3" t="s">
        <v>10</v>
      </c>
      <c r="B15" s="1" t="s">
        <v>5</v>
      </c>
      <c r="C15" s="1">
        <v>210</v>
      </c>
      <c r="D15" s="5">
        <v>0</v>
      </c>
      <c r="E15" s="2">
        <v>0</v>
      </c>
      <c r="F15" s="4">
        <v>0</v>
      </c>
    </row>
    <row r="16" spans="1:6" ht="18.75">
      <c r="A16" s="3" t="s">
        <v>9</v>
      </c>
      <c r="B16" s="1"/>
      <c r="C16" s="1"/>
      <c r="D16" s="5"/>
      <c r="E16" s="2"/>
      <c r="F16" s="4"/>
    </row>
    <row r="17" spans="1:6" ht="93.75">
      <c r="A17" s="3" t="s">
        <v>87</v>
      </c>
      <c r="B17" s="1">
        <v>244</v>
      </c>
      <c r="C17" s="1">
        <v>214</v>
      </c>
      <c r="D17" s="5">
        <v>0</v>
      </c>
      <c r="E17" s="2">
        <v>0</v>
      </c>
      <c r="F17" s="4"/>
    </row>
    <row r="18" spans="1:6" ht="37.5">
      <c r="A18" s="3" t="s">
        <v>14</v>
      </c>
      <c r="B18" s="1" t="s">
        <v>5</v>
      </c>
      <c r="C18" s="1">
        <v>220</v>
      </c>
      <c r="D18" s="5">
        <v>0</v>
      </c>
      <c r="E18" s="5">
        <v>0</v>
      </c>
      <c r="F18" s="4">
        <v>0</v>
      </c>
    </row>
    <row r="19" spans="1:6" ht="18.75">
      <c r="A19" s="3" t="s">
        <v>9</v>
      </c>
      <c r="B19" s="1"/>
      <c r="C19" s="1"/>
      <c r="D19" s="5"/>
      <c r="E19" s="2"/>
      <c r="F19" s="4"/>
    </row>
    <row r="20" spans="1:6" ht="18.75">
      <c r="A20" s="3" t="s">
        <v>15</v>
      </c>
      <c r="B20" s="1">
        <v>244</v>
      </c>
      <c r="C20" s="1">
        <v>221</v>
      </c>
      <c r="D20" s="5">
        <v>0</v>
      </c>
      <c r="E20" s="2">
        <v>0</v>
      </c>
      <c r="F20" s="4"/>
    </row>
    <row r="21" spans="1:6" ht="37.5">
      <c r="A21" s="3" t="s">
        <v>16</v>
      </c>
      <c r="B21" s="1">
        <v>244</v>
      </c>
      <c r="C21" s="1">
        <v>222</v>
      </c>
      <c r="D21" s="5">
        <v>0</v>
      </c>
      <c r="E21" s="2">
        <v>0</v>
      </c>
      <c r="F21" s="4"/>
    </row>
    <row r="22" spans="1:6" ht="37.5">
      <c r="A22" s="3" t="s">
        <v>17</v>
      </c>
      <c r="B22" s="1" t="s">
        <v>5</v>
      </c>
      <c r="C22" s="1">
        <v>223</v>
      </c>
      <c r="D22" s="5">
        <v>0</v>
      </c>
      <c r="E22" s="2">
        <v>0</v>
      </c>
      <c r="F22" s="4">
        <v>0</v>
      </c>
    </row>
    <row r="23" spans="1:6" ht="18.75">
      <c r="A23" s="3" t="s">
        <v>6</v>
      </c>
      <c r="B23" s="1"/>
      <c r="C23" s="1"/>
      <c r="D23" s="5"/>
      <c r="E23" s="2"/>
      <c r="F23" s="4"/>
    </row>
    <row r="24" spans="1:6" ht="56.25">
      <c r="A24" s="3" t="s">
        <v>18</v>
      </c>
      <c r="B24" s="1">
        <v>244</v>
      </c>
      <c r="C24" s="1">
        <v>223</v>
      </c>
      <c r="D24" s="5">
        <v>0</v>
      </c>
      <c r="E24" s="2">
        <v>0</v>
      </c>
      <c r="F24" s="4"/>
    </row>
    <row r="25" spans="1:6" ht="37.5">
      <c r="A25" s="3" t="s">
        <v>19</v>
      </c>
      <c r="B25" s="1">
        <v>244</v>
      </c>
      <c r="C25" s="1">
        <v>223</v>
      </c>
      <c r="D25" s="5">
        <v>0</v>
      </c>
      <c r="E25" s="2">
        <v>0</v>
      </c>
      <c r="F25" s="4"/>
    </row>
    <row r="26" spans="1:6" ht="75">
      <c r="A26" s="3" t="s">
        <v>20</v>
      </c>
      <c r="B26" s="1">
        <v>244</v>
      </c>
      <c r="C26" s="1">
        <v>223</v>
      </c>
      <c r="D26" s="5">
        <v>0</v>
      </c>
      <c r="E26" s="2">
        <v>0</v>
      </c>
      <c r="F26" s="4"/>
    </row>
    <row r="27" spans="1:6" ht="75">
      <c r="A27" s="3" t="s">
        <v>21</v>
      </c>
      <c r="B27" s="1">
        <v>244</v>
      </c>
      <c r="C27" s="1">
        <v>223</v>
      </c>
      <c r="D27" s="5">
        <v>0</v>
      </c>
      <c r="E27" s="2">
        <v>0</v>
      </c>
      <c r="F27" s="4"/>
    </row>
    <row r="28" spans="1:6" ht="56.25">
      <c r="A28" s="3" t="s">
        <v>22</v>
      </c>
      <c r="B28" s="1">
        <v>244</v>
      </c>
      <c r="C28" s="1">
        <v>223</v>
      </c>
      <c r="D28" s="5">
        <v>0</v>
      </c>
      <c r="E28" s="2">
        <v>0</v>
      </c>
      <c r="F28" s="4"/>
    </row>
    <row r="29" spans="1:6" ht="168.75">
      <c r="A29" s="3" t="s">
        <v>23</v>
      </c>
      <c r="B29" s="1">
        <v>244</v>
      </c>
      <c r="C29" s="1">
        <v>224</v>
      </c>
      <c r="D29" s="5">
        <v>0</v>
      </c>
      <c r="E29" s="2">
        <v>0</v>
      </c>
      <c r="F29" s="4"/>
    </row>
    <row r="30" spans="1:6" ht="56.25">
      <c r="A30" s="3" t="s">
        <v>24</v>
      </c>
      <c r="B30" s="1" t="s">
        <v>5</v>
      </c>
      <c r="C30" s="1">
        <v>225</v>
      </c>
      <c r="D30" s="2">
        <v>0</v>
      </c>
      <c r="E30" s="2">
        <v>0</v>
      </c>
      <c r="F30" s="4">
        <v>0</v>
      </c>
    </row>
    <row r="31" spans="1:6" ht="18.75">
      <c r="A31" s="68" t="s">
        <v>6</v>
      </c>
      <c r="B31" s="1">
        <v>243</v>
      </c>
      <c r="C31" s="1">
        <v>225</v>
      </c>
      <c r="D31" s="5">
        <v>0</v>
      </c>
      <c r="E31" s="2">
        <v>0</v>
      </c>
      <c r="F31" s="4"/>
    </row>
    <row r="32" spans="1:6" ht="18.75">
      <c r="A32" s="68"/>
      <c r="B32" s="1">
        <v>244</v>
      </c>
      <c r="C32" s="1">
        <v>225</v>
      </c>
      <c r="D32" s="5">
        <v>0</v>
      </c>
      <c r="E32" s="2">
        <v>0</v>
      </c>
      <c r="F32" s="4"/>
    </row>
    <row r="33" spans="1:6" ht="37.5">
      <c r="A33" s="3" t="s">
        <v>58</v>
      </c>
      <c r="B33" s="1" t="s">
        <v>5</v>
      </c>
      <c r="C33" s="1">
        <v>226</v>
      </c>
      <c r="D33" s="59"/>
      <c r="E33" s="59"/>
      <c r="F33" s="4">
        <v>0</v>
      </c>
    </row>
    <row r="34" spans="1:6" ht="18.75">
      <c r="A34" s="68" t="s">
        <v>6</v>
      </c>
      <c r="B34" s="1">
        <v>243</v>
      </c>
      <c r="C34" s="1">
        <v>226</v>
      </c>
      <c r="D34" s="59"/>
      <c r="E34" s="59"/>
      <c r="F34" s="4"/>
    </row>
    <row r="35" spans="1:6" ht="18.75">
      <c r="A35" s="68"/>
      <c r="B35" s="1">
        <v>244</v>
      </c>
      <c r="C35" s="1">
        <v>226</v>
      </c>
      <c r="D35" s="5">
        <v>0</v>
      </c>
      <c r="E35" s="2">
        <v>0</v>
      </c>
      <c r="F35" s="4"/>
    </row>
    <row r="36" spans="1:6" ht="18.75">
      <c r="A36" s="3" t="s">
        <v>25</v>
      </c>
      <c r="B36" s="1">
        <v>244</v>
      </c>
      <c r="C36" s="1">
        <v>227</v>
      </c>
      <c r="D36" s="5">
        <v>0</v>
      </c>
      <c r="E36" s="2">
        <v>0</v>
      </c>
      <c r="F36" s="4"/>
    </row>
    <row r="37" spans="1:6" ht="18.75">
      <c r="A37" s="3" t="s">
        <v>30</v>
      </c>
      <c r="B37" s="1" t="s">
        <v>5</v>
      </c>
      <c r="C37" s="1">
        <v>290</v>
      </c>
      <c r="D37" s="5">
        <v>0</v>
      </c>
      <c r="E37" s="2">
        <v>0</v>
      </c>
      <c r="F37" s="4">
        <v>0</v>
      </c>
    </row>
    <row r="38" spans="1:6" ht="18.75">
      <c r="A38" s="3" t="s">
        <v>9</v>
      </c>
      <c r="B38" s="1"/>
      <c r="C38" s="1"/>
      <c r="D38" s="5">
        <v>0</v>
      </c>
      <c r="E38" s="2"/>
      <c r="F38" s="4"/>
    </row>
    <row r="39" spans="1:6" ht="56.25">
      <c r="A39" s="3" t="s">
        <v>34</v>
      </c>
      <c r="B39" s="1">
        <v>244</v>
      </c>
      <c r="C39" s="1">
        <v>296</v>
      </c>
      <c r="D39" s="5">
        <v>0</v>
      </c>
      <c r="E39" s="2">
        <v>0</v>
      </c>
      <c r="F39" s="4"/>
    </row>
    <row r="40" spans="1:6" ht="56.25">
      <c r="A40" s="3" t="s">
        <v>35</v>
      </c>
      <c r="B40" s="1">
        <v>244</v>
      </c>
      <c r="C40" s="1">
        <v>297</v>
      </c>
      <c r="D40" s="5">
        <v>0</v>
      </c>
      <c r="E40" s="2">
        <v>0</v>
      </c>
      <c r="F40" s="4"/>
    </row>
    <row r="41" spans="1:6" ht="56.25">
      <c r="A41" s="3" t="s">
        <v>59</v>
      </c>
      <c r="B41" s="1" t="s">
        <v>5</v>
      </c>
      <c r="C41" s="1">
        <v>300</v>
      </c>
      <c r="D41" s="5">
        <v>0</v>
      </c>
      <c r="E41" s="2">
        <v>0</v>
      </c>
      <c r="F41" s="4">
        <v>0</v>
      </c>
    </row>
    <row r="42" spans="1:6" ht="18.75">
      <c r="A42" s="3" t="s">
        <v>9</v>
      </c>
      <c r="B42" s="1"/>
      <c r="C42" s="1"/>
      <c r="D42" s="5"/>
      <c r="E42" s="2"/>
      <c r="F42" s="4"/>
    </row>
    <row r="43" spans="1:6" ht="56.25">
      <c r="A43" s="3" t="s">
        <v>36</v>
      </c>
      <c r="B43" s="1">
        <v>244</v>
      </c>
      <c r="C43" s="1">
        <v>310</v>
      </c>
      <c r="D43" s="5">
        <v>0</v>
      </c>
      <c r="E43" s="2">
        <v>0</v>
      </c>
      <c r="F43" s="4"/>
    </row>
    <row r="44" spans="1:6" ht="75">
      <c r="A44" s="3" t="s">
        <v>68</v>
      </c>
      <c r="B44" s="1">
        <v>244</v>
      </c>
      <c r="C44" s="1">
        <v>320</v>
      </c>
      <c r="D44" s="5">
        <v>0</v>
      </c>
      <c r="E44" s="2">
        <v>0</v>
      </c>
      <c r="F44" s="4"/>
    </row>
    <row r="45" spans="1:6" ht="75">
      <c r="A45" s="3" t="s">
        <v>60</v>
      </c>
      <c r="B45" s="1" t="s">
        <v>5</v>
      </c>
      <c r="C45" s="1">
        <v>340</v>
      </c>
      <c r="D45" s="5">
        <v>0</v>
      </c>
      <c r="E45" s="2">
        <v>0</v>
      </c>
      <c r="F45" s="4">
        <v>0</v>
      </c>
    </row>
    <row r="46" spans="1:6" ht="18.75">
      <c r="A46" s="3" t="s">
        <v>6</v>
      </c>
      <c r="B46" s="1"/>
      <c r="C46" s="1"/>
      <c r="D46" s="5"/>
      <c r="E46" s="2"/>
      <c r="F46" s="4"/>
    </row>
    <row r="47" spans="1:6" ht="131.25">
      <c r="A47" s="3" t="s">
        <v>37</v>
      </c>
      <c r="B47" s="1">
        <v>244</v>
      </c>
      <c r="C47" s="1">
        <v>341</v>
      </c>
      <c r="D47" s="5">
        <v>0</v>
      </c>
      <c r="E47" s="2">
        <v>0</v>
      </c>
      <c r="F47" s="4"/>
    </row>
    <row r="48" spans="1:6" ht="56.25">
      <c r="A48" s="3" t="s">
        <v>38</v>
      </c>
      <c r="B48" s="1">
        <v>244</v>
      </c>
      <c r="C48" s="1">
        <v>342</v>
      </c>
      <c r="D48" s="5">
        <v>0</v>
      </c>
      <c r="E48" s="2">
        <v>0</v>
      </c>
      <c r="F48" s="4"/>
    </row>
    <row r="49" spans="1:6" ht="75">
      <c r="A49" s="3" t="s">
        <v>39</v>
      </c>
      <c r="B49" s="1">
        <v>244</v>
      </c>
      <c r="C49" s="1">
        <v>343</v>
      </c>
      <c r="D49" s="5">
        <v>0</v>
      </c>
      <c r="E49" s="2">
        <v>0</v>
      </c>
      <c r="F49" s="4"/>
    </row>
    <row r="50" spans="1:6" ht="75">
      <c r="A50" s="3" t="s">
        <v>40</v>
      </c>
      <c r="B50" s="1">
        <v>244</v>
      </c>
      <c r="C50" s="1">
        <v>344</v>
      </c>
      <c r="D50" s="5">
        <v>0</v>
      </c>
      <c r="E50" s="2">
        <v>0</v>
      </c>
      <c r="F50" s="4"/>
    </row>
    <row r="51" spans="1:6" ht="56.25">
      <c r="A51" s="3" t="s">
        <v>41</v>
      </c>
      <c r="B51" s="1">
        <v>244</v>
      </c>
      <c r="C51" s="1">
        <v>345</v>
      </c>
      <c r="D51" s="5">
        <v>0</v>
      </c>
      <c r="E51" s="2">
        <v>0</v>
      </c>
      <c r="F51" s="4"/>
    </row>
    <row r="52" spans="1:6" ht="75">
      <c r="A52" s="3" t="s">
        <v>42</v>
      </c>
      <c r="B52" s="1">
        <v>244</v>
      </c>
      <c r="C52" s="1">
        <v>346</v>
      </c>
      <c r="D52" s="5">
        <v>0</v>
      </c>
      <c r="E52" s="2">
        <v>0</v>
      </c>
      <c r="F52" s="4"/>
    </row>
    <row r="53" spans="1:6" ht="112.5">
      <c r="A53" s="3" t="s">
        <v>43</v>
      </c>
      <c r="B53" s="1">
        <v>244</v>
      </c>
      <c r="C53" s="1">
        <v>349</v>
      </c>
      <c r="D53" s="5">
        <v>0</v>
      </c>
      <c r="E53" s="2">
        <v>0</v>
      </c>
      <c r="F53" s="4"/>
    </row>
    <row r="54" spans="1:6" ht="18.75">
      <c r="A54" s="95" t="s">
        <v>88</v>
      </c>
      <c r="B54" s="96"/>
      <c r="C54" s="96"/>
      <c r="D54" s="96"/>
      <c r="E54" s="96"/>
      <c r="F54" s="97"/>
    </row>
    <row r="55" spans="1:6" ht="18.75">
      <c r="A55" s="3" t="s">
        <v>8</v>
      </c>
      <c r="B55" s="1" t="s">
        <v>5</v>
      </c>
      <c r="C55" s="1">
        <v>200</v>
      </c>
      <c r="D55" s="5">
        <v>3585990</v>
      </c>
      <c r="E55" s="5">
        <v>3585990</v>
      </c>
      <c r="F55" s="4">
        <v>0</v>
      </c>
    </row>
    <row r="56" spans="1:6" ht="18.75">
      <c r="A56" s="3" t="s">
        <v>9</v>
      </c>
      <c r="B56" s="1"/>
      <c r="C56" s="1"/>
      <c r="D56" s="5"/>
      <c r="E56" s="2"/>
      <c r="F56" s="4"/>
    </row>
    <row r="57" spans="1:6" ht="75">
      <c r="A57" s="3" t="s">
        <v>10</v>
      </c>
      <c r="B57" s="1" t="s">
        <v>5</v>
      </c>
      <c r="C57" s="1">
        <v>210</v>
      </c>
      <c r="D57" s="5">
        <v>0</v>
      </c>
      <c r="E57" s="2">
        <v>0</v>
      </c>
      <c r="F57" s="4">
        <v>0</v>
      </c>
    </row>
    <row r="58" spans="1:6" ht="18.75">
      <c r="A58" s="3" t="s">
        <v>9</v>
      </c>
      <c r="B58" s="1"/>
      <c r="C58" s="1"/>
      <c r="D58" s="5"/>
      <c r="E58" s="2"/>
      <c r="F58" s="4"/>
    </row>
    <row r="59" spans="1:6" ht="93.75">
      <c r="A59" s="3" t="s">
        <v>87</v>
      </c>
      <c r="B59" s="1">
        <v>244</v>
      </c>
      <c r="C59" s="1">
        <v>214</v>
      </c>
      <c r="D59" s="5">
        <v>0</v>
      </c>
      <c r="E59" s="2">
        <v>0</v>
      </c>
      <c r="F59" s="4"/>
    </row>
    <row r="60" spans="1:6" ht="37.5">
      <c r="A60" s="3" t="s">
        <v>14</v>
      </c>
      <c r="B60" s="1" t="s">
        <v>5</v>
      </c>
      <c r="C60" s="1">
        <v>220</v>
      </c>
      <c r="D60" s="5">
        <v>3585990</v>
      </c>
      <c r="E60" s="5">
        <v>3585990</v>
      </c>
      <c r="F60" s="4">
        <v>0</v>
      </c>
    </row>
    <row r="61" spans="1:6" ht="18.75">
      <c r="A61" s="3" t="s">
        <v>9</v>
      </c>
      <c r="B61" s="1"/>
      <c r="C61" s="1"/>
      <c r="D61" s="5"/>
      <c r="E61" s="2"/>
      <c r="F61" s="4"/>
    </row>
    <row r="62" spans="1:6" ht="18.75">
      <c r="A62" s="3" t="s">
        <v>15</v>
      </c>
      <c r="B62" s="1">
        <v>244</v>
      </c>
      <c r="C62" s="1">
        <v>221</v>
      </c>
      <c r="D62" s="5">
        <v>0</v>
      </c>
      <c r="E62" s="2">
        <v>0</v>
      </c>
      <c r="F62" s="4"/>
    </row>
    <row r="63" spans="1:6" ht="37.5">
      <c r="A63" s="3" t="s">
        <v>16</v>
      </c>
      <c r="B63" s="1">
        <v>244</v>
      </c>
      <c r="C63" s="1">
        <v>222</v>
      </c>
      <c r="D63" s="5">
        <v>0</v>
      </c>
      <c r="E63" s="2">
        <v>0</v>
      </c>
      <c r="F63" s="4"/>
    </row>
    <row r="64" spans="1:6" ht="37.5">
      <c r="A64" s="3" t="s">
        <v>17</v>
      </c>
      <c r="B64" s="1" t="s">
        <v>5</v>
      </c>
      <c r="C64" s="1">
        <v>223</v>
      </c>
      <c r="D64" s="5">
        <v>0</v>
      </c>
      <c r="E64" s="2">
        <v>0</v>
      </c>
      <c r="F64" s="4">
        <v>0</v>
      </c>
    </row>
    <row r="65" spans="1:6" ht="18.75">
      <c r="A65" s="3" t="s">
        <v>6</v>
      </c>
      <c r="B65" s="1"/>
      <c r="C65" s="1"/>
      <c r="D65" s="5"/>
      <c r="E65" s="2"/>
      <c r="F65" s="4"/>
    </row>
    <row r="66" spans="1:6" ht="56.25">
      <c r="A66" s="3" t="s">
        <v>18</v>
      </c>
      <c r="B66" s="1">
        <v>244</v>
      </c>
      <c r="C66" s="1">
        <v>223</v>
      </c>
      <c r="D66" s="5">
        <v>0</v>
      </c>
      <c r="E66" s="2">
        <v>0</v>
      </c>
      <c r="F66" s="4"/>
    </row>
    <row r="67" spans="1:6" ht="37.5">
      <c r="A67" s="3" t="s">
        <v>19</v>
      </c>
      <c r="B67" s="1">
        <v>244</v>
      </c>
      <c r="C67" s="1">
        <v>223</v>
      </c>
      <c r="D67" s="5">
        <v>0</v>
      </c>
      <c r="E67" s="2">
        <v>0</v>
      </c>
      <c r="F67" s="4"/>
    </row>
    <row r="68" spans="1:6" ht="75">
      <c r="A68" s="3" t="s">
        <v>20</v>
      </c>
      <c r="B68" s="1">
        <v>244</v>
      </c>
      <c r="C68" s="1">
        <v>223</v>
      </c>
      <c r="D68" s="5">
        <v>0</v>
      </c>
      <c r="E68" s="2">
        <v>0</v>
      </c>
      <c r="F68" s="4"/>
    </row>
    <row r="69" spans="1:6" ht="75">
      <c r="A69" s="3" t="s">
        <v>21</v>
      </c>
      <c r="B69" s="1">
        <v>244</v>
      </c>
      <c r="C69" s="1">
        <v>223</v>
      </c>
      <c r="D69" s="5">
        <v>0</v>
      </c>
      <c r="E69" s="2">
        <v>0</v>
      </c>
      <c r="F69" s="4"/>
    </row>
    <row r="70" spans="1:6" ht="56.25">
      <c r="A70" s="3" t="s">
        <v>22</v>
      </c>
      <c r="B70" s="1">
        <v>244</v>
      </c>
      <c r="C70" s="1">
        <v>223</v>
      </c>
      <c r="D70" s="5">
        <v>0</v>
      </c>
      <c r="E70" s="2">
        <v>0</v>
      </c>
      <c r="F70" s="4"/>
    </row>
    <row r="71" spans="1:6" ht="168.75">
      <c r="A71" s="3" t="s">
        <v>23</v>
      </c>
      <c r="B71" s="1">
        <v>244</v>
      </c>
      <c r="C71" s="1">
        <v>224</v>
      </c>
      <c r="D71" s="5">
        <v>0</v>
      </c>
      <c r="E71" s="2">
        <v>0</v>
      </c>
      <c r="F71" s="4"/>
    </row>
    <row r="72" spans="1:6" ht="56.25">
      <c r="A72" s="3" t="s">
        <v>24</v>
      </c>
      <c r="B72" s="1" t="s">
        <v>5</v>
      </c>
      <c r="C72" s="1">
        <v>225</v>
      </c>
      <c r="D72" s="2">
        <v>0</v>
      </c>
      <c r="E72" s="2">
        <v>0</v>
      </c>
      <c r="F72" s="4">
        <v>0</v>
      </c>
    </row>
    <row r="73" spans="1:6" ht="18.75">
      <c r="A73" s="68" t="s">
        <v>6</v>
      </c>
      <c r="B73" s="1">
        <v>243</v>
      </c>
      <c r="C73" s="1">
        <v>225</v>
      </c>
      <c r="D73" s="5">
        <v>0</v>
      </c>
      <c r="E73" s="2">
        <v>0</v>
      </c>
      <c r="F73" s="4"/>
    </row>
    <row r="74" spans="1:6" ht="18.75">
      <c r="A74" s="68"/>
      <c r="B74" s="1">
        <v>244</v>
      </c>
      <c r="C74" s="1">
        <v>225</v>
      </c>
      <c r="D74" s="5">
        <v>0</v>
      </c>
      <c r="E74" s="2">
        <v>0</v>
      </c>
      <c r="F74" s="4"/>
    </row>
    <row r="75" spans="1:6" ht="35.25" customHeight="1">
      <c r="A75" s="3" t="s">
        <v>58</v>
      </c>
      <c r="B75" s="1" t="s">
        <v>5</v>
      </c>
      <c r="C75" s="1">
        <v>226</v>
      </c>
      <c r="D75" s="5">
        <v>3585990</v>
      </c>
      <c r="E75" s="5">
        <v>3585990</v>
      </c>
      <c r="F75" s="4">
        <v>0</v>
      </c>
    </row>
    <row r="76" spans="1:6" ht="18.75">
      <c r="A76" s="68" t="s">
        <v>6</v>
      </c>
      <c r="B76" s="1">
        <v>243</v>
      </c>
      <c r="C76" s="1">
        <v>226</v>
      </c>
      <c r="D76" s="5">
        <v>3585990</v>
      </c>
      <c r="E76" s="5">
        <v>3585990</v>
      </c>
      <c r="F76" s="4"/>
    </row>
    <row r="77" spans="1:6" ht="18.75">
      <c r="A77" s="68"/>
      <c r="B77" s="1">
        <v>244</v>
      </c>
      <c r="C77" s="1">
        <v>226</v>
      </c>
      <c r="D77" s="5">
        <v>0</v>
      </c>
      <c r="E77" s="2">
        <v>0</v>
      </c>
      <c r="F77" s="4"/>
    </row>
    <row r="78" spans="1:6" ht="18.75">
      <c r="A78" s="3" t="s">
        <v>25</v>
      </c>
      <c r="B78" s="1">
        <v>244</v>
      </c>
      <c r="C78" s="1">
        <v>227</v>
      </c>
      <c r="D78" s="5">
        <v>0</v>
      </c>
      <c r="E78" s="2">
        <v>0</v>
      </c>
      <c r="F78" s="4"/>
    </row>
    <row r="79" spans="1:6" ht="18.75">
      <c r="A79" s="3" t="s">
        <v>30</v>
      </c>
      <c r="B79" s="1" t="s">
        <v>5</v>
      </c>
      <c r="C79" s="1">
        <v>290</v>
      </c>
      <c r="D79" s="5">
        <v>0</v>
      </c>
      <c r="E79" s="2">
        <v>0</v>
      </c>
      <c r="F79" s="4">
        <v>0</v>
      </c>
    </row>
    <row r="80" spans="1:6" ht="18.75">
      <c r="A80" s="3" t="s">
        <v>9</v>
      </c>
      <c r="B80" s="1"/>
      <c r="C80" s="1"/>
      <c r="D80" s="5">
        <v>0</v>
      </c>
      <c r="E80" s="2"/>
      <c r="F80" s="4"/>
    </row>
    <row r="81" spans="1:6" ht="56.25">
      <c r="A81" s="3" t="s">
        <v>34</v>
      </c>
      <c r="B81" s="1">
        <v>244</v>
      </c>
      <c r="C81" s="1">
        <v>296</v>
      </c>
      <c r="D81" s="5">
        <v>0</v>
      </c>
      <c r="E81" s="2">
        <v>0</v>
      </c>
      <c r="F81" s="4"/>
    </row>
    <row r="82" spans="1:6" ht="56.25">
      <c r="A82" s="3" t="s">
        <v>35</v>
      </c>
      <c r="B82" s="1">
        <v>244</v>
      </c>
      <c r="C82" s="1">
        <v>297</v>
      </c>
      <c r="D82" s="5">
        <v>0</v>
      </c>
      <c r="E82" s="2">
        <v>0</v>
      </c>
      <c r="F82" s="4"/>
    </row>
    <row r="83" spans="1:6" ht="56.25">
      <c r="A83" s="3" t="s">
        <v>59</v>
      </c>
      <c r="B83" s="1" t="s">
        <v>5</v>
      </c>
      <c r="C83" s="1">
        <v>300</v>
      </c>
      <c r="D83" s="5">
        <v>0</v>
      </c>
      <c r="E83" s="2">
        <v>0</v>
      </c>
      <c r="F83" s="4">
        <v>0</v>
      </c>
    </row>
    <row r="84" spans="1:6" ht="18.75">
      <c r="A84" s="3" t="s">
        <v>9</v>
      </c>
      <c r="B84" s="1"/>
      <c r="C84" s="1"/>
      <c r="D84" s="5"/>
      <c r="E84" s="2"/>
      <c r="F84" s="4"/>
    </row>
    <row r="85" spans="1:6" ht="56.25">
      <c r="A85" s="3" t="s">
        <v>36</v>
      </c>
      <c r="B85" s="1">
        <v>244</v>
      </c>
      <c r="C85" s="1">
        <v>310</v>
      </c>
      <c r="D85" s="5">
        <v>0</v>
      </c>
      <c r="E85" s="2">
        <v>0</v>
      </c>
      <c r="F85" s="4"/>
    </row>
    <row r="86" spans="1:6" ht="75">
      <c r="A86" s="3" t="s">
        <v>68</v>
      </c>
      <c r="B86" s="1">
        <v>244</v>
      </c>
      <c r="C86" s="1">
        <v>320</v>
      </c>
      <c r="D86" s="5">
        <v>0</v>
      </c>
      <c r="E86" s="2">
        <v>0</v>
      </c>
      <c r="F86" s="4"/>
    </row>
    <row r="87" spans="1:6" ht="75">
      <c r="A87" s="3" t="s">
        <v>60</v>
      </c>
      <c r="B87" s="1" t="s">
        <v>5</v>
      </c>
      <c r="C87" s="1">
        <v>340</v>
      </c>
      <c r="D87" s="5">
        <v>0</v>
      </c>
      <c r="E87" s="2">
        <v>0</v>
      </c>
      <c r="F87" s="4">
        <v>0</v>
      </c>
    </row>
    <row r="88" spans="1:6" ht="18.75">
      <c r="A88" s="3" t="s">
        <v>6</v>
      </c>
      <c r="B88" s="1"/>
      <c r="C88" s="1"/>
      <c r="D88" s="5"/>
      <c r="E88" s="2"/>
      <c r="F88" s="4"/>
    </row>
    <row r="89" spans="1:6" ht="131.25">
      <c r="A89" s="3" t="s">
        <v>37</v>
      </c>
      <c r="B89" s="1">
        <v>244</v>
      </c>
      <c r="C89" s="1">
        <v>341</v>
      </c>
      <c r="D89" s="5">
        <v>0</v>
      </c>
      <c r="E89" s="2">
        <v>0</v>
      </c>
      <c r="F89" s="4"/>
    </row>
    <row r="90" spans="1:6" ht="56.25">
      <c r="A90" s="3" t="s">
        <v>38</v>
      </c>
      <c r="B90" s="1">
        <v>244</v>
      </c>
      <c r="C90" s="1">
        <v>342</v>
      </c>
      <c r="D90" s="5">
        <v>0</v>
      </c>
      <c r="E90" s="2">
        <v>0</v>
      </c>
      <c r="F90" s="4"/>
    </row>
    <row r="91" spans="1:6" ht="75">
      <c r="A91" s="3" t="s">
        <v>39</v>
      </c>
      <c r="B91" s="1">
        <v>244</v>
      </c>
      <c r="C91" s="1">
        <v>343</v>
      </c>
      <c r="D91" s="5">
        <v>0</v>
      </c>
      <c r="E91" s="2">
        <v>0</v>
      </c>
      <c r="F91" s="4"/>
    </row>
    <row r="92" spans="1:6" ht="75">
      <c r="A92" s="3" t="s">
        <v>40</v>
      </c>
      <c r="B92" s="1">
        <v>244</v>
      </c>
      <c r="C92" s="1">
        <v>344</v>
      </c>
      <c r="D92" s="5">
        <v>0</v>
      </c>
      <c r="E92" s="2">
        <v>0</v>
      </c>
      <c r="F92" s="4"/>
    </row>
    <row r="93" spans="1:6" ht="56.25">
      <c r="A93" s="3" t="s">
        <v>41</v>
      </c>
      <c r="B93" s="1">
        <v>244</v>
      </c>
      <c r="C93" s="1">
        <v>345</v>
      </c>
      <c r="D93" s="5">
        <v>0</v>
      </c>
      <c r="E93" s="2">
        <v>0</v>
      </c>
      <c r="F93" s="4"/>
    </row>
    <row r="94" spans="1:6" ht="75">
      <c r="A94" s="3" t="s">
        <v>42</v>
      </c>
      <c r="B94" s="1">
        <v>244</v>
      </c>
      <c r="C94" s="1">
        <v>346</v>
      </c>
      <c r="D94" s="5">
        <v>0</v>
      </c>
      <c r="E94" s="2">
        <v>0</v>
      </c>
      <c r="F94" s="4"/>
    </row>
    <row r="95" spans="1:6" ht="113.25" thickBot="1">
      <c r="A95" s="15" t="s">
        <v>43</v>
      </c>
      <c r="B95" s="16">
        <v>244</v>
      </c>
      <c r="C95" s="16">
        <v>349</v>
      </c>
      <c r="D95" s="17">
        <v>0</v>
      </c>
      <c r="E95" s="18">
        <v>0</v>
      </c>
      <c r="F95" s="52"/>
    </row>
    <row r="96" spans="1:6" ht="18.75">
      <c r="A96" s="10"/>
      <c r="B96" s="11"/>
      <c r="C96" s="11"/>
      <c r="D96" s="19"/>
      <c r="E96" s="19"/>
      <c r="F96" s="19"/>
    </row>
    <row r="97" spans="1:6" ht="37.5">
      <c r="A97" s="12" t="s">
        <v>52</v>
      </c>
      <c r="B97" s="74"/>
      <c r="C97" s="74"/>
      <c r="D97" s="8"/>
      <c r="E97" s="74" t="s">
        <v>106</v>
      </c>
      <c r="F97" s="74"/>
    </row>
    <row r="98" spans="1:6" ht="18.75">
      <c r="A98" s="12"/>
      <c r="B98" s="79" t="s">
        <v>53</v>
      </c>
      <c r="C98" s="79"/>
      <c r="D98" s="8"/>
      <c r="E98" s="79" t="s">
        <v>54</v>
      </c>
      <c r="F98" s="79"/>
    </row>
    <row r="99" spans="1:6" ht="18.75">
      <c r="A99" s="12"/>
      <c r="B99" s="8"/>
      <c r="C99" s="8"/>
      <c r="D99" s="8"/>
      <c r="E99" s="8"/>
      <c r="F99" s="8"/>
    </row>
    <row r="100" spans="1:6" ht="37.5">
      <c r="A100" s="12" t="s">
        <v>55</v>
      </c>
      <c r="B100" s="74"/>
      <c r="C100" s="74"/>
      <c r="D100" s="8"/>
      <c r="E100" s="74" t="s">
        <v>107</v>
      </c>
      <c r="F100" s="74"/>
    </row>
    <row r="101" spans="1:6" ht="18.75">
      <c r="A101" s="12"/>
      <c r="B101" s="79" t="s">
        <v>53</v>
      </c>
      <c r="C101" s="79"/>
      <c r="D101" s="8"/>
      <c r="E101" s="79" t="s">
        <v>54</v>
      </c>
      <c r="F101" s="79"/>
    </row>
    <row r="102" spans="1:6" ht="18.75">
      <c r="A102" s="12"/>
      <c r="B102" s="29"/>
      <c r="C102" s="29"/>
      <c r="D102" s="8"/>
      <c r="E102" s="29"/>
      <c r="F102" s="29"/>
    </row>
    <row r="103" spans="1:6" ht="18.75">
      <c r="A103" s="12" t="s">
        <v>56</v>
      </c>
      <c r="B103" s="74"/>
      <c r="C103" s="74"/>
      <c r="D103" s="8"/>
      <c r="E103" s="74" t="s">
        <v>107</v>
      </c>
      <c r="F103" s="74"/>
    </row>
    <row r="104" spans="1:6" ht="18.75">
      <c r="A104" s="12"/>
      <c r="B104" s="79" t="s">
        <v>53</v>
      </c>
      <c r="C104" s="79"/>
      <c r="D104" s="8"/>
      <c r="E104" s="79" t="s">
        <v>54</v>
      </c>
      <c r="F104" s="79"/>
    </row>
    <row r="105" spans="1:6" ht="18.75">
      <c r="A105" s="12" t="s">
        <v>112</v>
      </c>
      <c r="B105" s="8"/>
      <c r="C105" s="8"/>
      <c r="D105" s="8"/>
      <c r="E105" s="8"/>
      <c r="F105" s="8"/>
    </row>
    <row r="106" spans="1:6" ht="18.75">
      <c r="A106" s="82" t="s">
        <v>44</v>
      </c>
      <c r="B106" s="82"/>
      <c r="C106" s="8"/>
      <c r="D106" s="8"/>
      <c r="E106" s="8"/>
      <c r="F106" s="8"/>
    </row>
  </sheetData>
  <mergeCells count="27">
    <mergeCell ref="A1:F1"/>
    <mergeCell ref="A2:F2"/>
    <mergeCell ref="A5:A7"/>
    <mergeCell ref="B5:B7"/>
    <mergeCell ref="C5:C7"/>
    <mergeCell ref="D5:D7"/>
    <mergeCell ref="E5:F5"/>
    <mergeCell ref="E6:F6"/>
    <mergeCell ref="A12:F12"/>
    <mergeCell ref="A31:A32"/>
    <mergeCell ref="A34:A35"/>
    <mergeCell ref="A54:F54"/>
    <mergeCell ref="A73:A74"/>
    <mergeCell ref="A76:A77"/>
    <mergeCell ref="B97:C97"/>
    <mergeCell ref="E97:F97"/>
    <mergeCell ref="B98:C98"/>
    <mergeCell ref="E98:F98"/>
    <mergeCell ref="B100:C100"/>
    <mergeCell ref="E100:F100"/>
    <mergeCell ref="B104:C104"/>
    <mergeCell ref="E104:F104"/>
    <mergeCell ref="A106:B106"/>
    <mergeCell ref="B101:C101"/>
    <mergeCell ref="E101:F101"/>
    <mergeCell ref="B103:C103"/>
    <mergeCell ref="E103:F103"/>
  </mergeCells>
  <printOptions/>
  <pageMargins left="0.7874015748031497" right="0.3937007874015748" top="0.3937007874015748" bottom="0.5905511811023623" header="0.31496062992125984" footer="0.31496062992125984"/>
  <pageSetup horizontalDpi="600" verticalDpi="600" orientation="portrait" paperSize="9" scale="66" r:id="rId2"/>
  <rowBreaks count="4" manualBreakCount="4">
    <brk id="26" max="255" man="1"/>
    <brk id="47" max="255" man="1"/>
    <brk id="70" max="255" man="1"/>
    <brk id="93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P194"/>
  <sheetViews>
    <sheetView view="pageBreakPreview" zoomScale="60" zoomScaleNormal="85" zoomScalePageLayoutView="0" workbookViewId="0" topLeftCell="A1">
      <selection activeCell="G5" sqref="G5:G6"/>
    </sheetView>
  </sheetViews>
  <sheetFormatPr defaultColWidth="8.8515625" defaultRowHeight="15"/>
  <cols>
    <col min="1" max="1" width="24.7109375" style="7" customWidth="1"/>
    <col min="2" max="2" width="15.28125" style="7" customWidth="1"/>
    <col min="3" max="3" width="14.00390625" style="7" customWidth="1"/>
    <col min="4" max="10" width="20.421875" style="7" customWidth="1"/>
    <col min="11" max="12" width="12.8515625" style="7" customWidth="1"/>
    <col min="13" max="13" width="10.140625" style="7" customWidth="1"/>
    <col min="14" max="15" width="12.28125" style="7" bestFit="1" customWidth="1"/>
    <col min="16" max="16384" width="8.8515625" style="7" customWidth="1"/>
  </cols>
  <sheetData>
    <row r="1" spans="1:12" ht="18.75">
      <c r="A1" s="73" t="s">
        <v>99</v>
      </c>
      <c r="B1" s="73"/>
      <c r="C1" s="73"/>
      <c r="D1" s="73"/>
      <c r="E1" s="73"/>
      <c r="F1" s="73"/>
      <c r="G1" s="73"/>
      <c r="H1" s="73"/>
      <c r="I1" s="73"/>
      <c r="J1" s="31"/>
      <c r="K1" s="31"/>
      <c r="L1" s="31"/>
    </row>
    <row r="2" spans="1:12" ht="18.75">
      <c r="A2" s="73" t="s">
        <v>109</v>
      </c>
      <c r="B2" s="73"/>
      <c r="C2" s="73"/>
      <c r="D2" s="73"/>
      <c r="E2" s="73"/>
      <c r="F2" s="73"/>
      <c r="G2" s="73"/>
      <c r="H2" s="73"/>
      <c r="I2" s="73"/>
      <c r="J2" s="31"/>
      <c r="K2" s="31"/>
      <c r="L2" s="31"/>
    </row>
    <row r="3" ht="15">
      <c r="A3" s="13"/>
    </row>
    <row r="4" spans="1:12" ht="19.5" thickBot="1">
      <c r="A4" s="6"/>
      <c r="F4" s="6"/>
      <c r="I4" s="6" t="s">
        <v>51</v>
      </c>
      <c r="J4" s="6"/>
      <c r="K4" s="6"/>
      <c r="L4" s="6"/>
    </row>
    <row r="5" spans="1:12" ht="18" customHeight="1">
      <c r="A5" s="75" t="s">
        <v>0</v>
      </c>
      <c r="B5" s="71" t="s">
        <v>45</v>
      </c>
      <c r="C5" s="77" t="s">
        <v>46</v>
      </c>
      <c r="D5" s="71" t="s">
        <v>1</v>
      </c>
      <c r="E5" s="71" t="s">
        <v>110</v>
      </c>
      <c r="F5" s="71"/>
      <c r="G5" s="71" t="s">
        <v>1</v>
      </c>
      <c r="H5" s="71" t="s">
        <v>111</v>
      </c>
      <c r="I5" s="71"/>
      <c r="J5" s="35"/>
      <c r="K5" s="35"/>
      <c r="L5" s="35"/>
    </row>
    <row r="6" spans="1:12" ht="95.25" thickBot="1">
      <c r="A6" s="76"/>
      <c r="B6" s="72"/>
      <c r="C6" s="78"/>
      <c r="D6" s="72"/>
      <c r="E6" s="20" t="s">
        <v>3</v>
      </c>
      <c r="F6" s="20" t="s">
        <v>4</v>
      </c>
      <c r="G6" s="72"/>
      <c r="H6" s="20" t="s">
        <v>3</v>
      </c>
      <c r="I6" s="21" t="s">
        <v>4</v>
      </c>
      <c r="J6" s="35"/>
      <c r="K6" s="35"/>
      <c r="L6" s="35"/>
    </row>
    <row r="7" spans="1:12" ht="15.75" thickBot="1">
      <c r="A7" s="26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8">
        <v>9</v>
      </c>
      <c r="J7" s="36"/>
      <c r="K7" s="36"/>
      <c r="L7" s="36"/>
    </row>
    <row r="8" spans="1:12" ht="56.25">
      <c r="A8" s="22" t="s">
        <v>47</v>
      </c>
      <c r="B8" s="23" t="s">
        <v>5</v>
      </c>
      <c r="C8" s="23" t="s">
        <v>5</v>
      </c>
      <c r="D8" s="24">
        <f>E8+F8</f>
        <v>12640562.93</v>
      </c>
      <c r="E8" s="24">
        <f>E10</f>
        <v>12640562.93</v>
      </c>
      <c r="F8" s="24"/>
      <c r="G8" s="24">
        <f>H8+I8</f>
        <v>12653446.55</v>
      </c>
      <c r="H8" s="24">
        <f>H10</f>
        <v>12653446.55</v>
      </c>
      <c r="I8" s="25"/>
      <c r="J8" s="37"/>
      <c r="K8" s="37"/>
      <c r="L8" s="37"/>
    </row>
    <row r="9" spans="1:12" ht="56.25">
      <c r="A9" s="3" t="s">
        <v>48</v>
      </c>
      <c r="B9" s="1" t="s">
        <v>5</v>
      </c>
      <c r="C9" s="1" t="s">
        <v>5</v>
      </c>
      <c r="D9" s="5">
        <f aca="true" t="shared" si="0" ref="D9:D72">E9+F9</f>
        <v>12640562.93</v>
      </c>
      <c r="E9" s="5">
        <f>E8+E10-E17+E90</f>
        <v>12640562.93</v>
      </c>
      <c r="F9" s="5">
        <f>F8+F10-F17+F90</f>
        <v>0</v>
      </c>
      <c r="G9" s="5">
        <f>H9+I9</f>
        <v>12653446.55</v>
      </c>
      <c r="H9" s="5">
        <f>H8+H10-H17+H90</f>
        <v>12653446.55</v>
      </c>
      <c r="I9" s="5">
        <f>I8+I10-I17+I90</f>
        <v>0</v>
      </c>
      <c r="J9" s="37"/>
      <c r="K9" s="37"/>
      <c r="L9" s="37"/>
    </row>
    <row r="10" spans="1:12" ht="18.75">
      <c r="A10" s="3" t="s">
        <v>49</v>
      </c>
      <c r="B10" s="1" t="s">
        <v>5</v>
      </c>
      <c r="C10" s="1" t="s">
        <v>5</v>
      </c>
      <c r="D10" s="5">
        <f t="shared" si="0"/>
        <v>12640562.93</v>
      </c>
      <c r="E10" s="2">
        <f>E12+E13</f>
        <v>12640562.93</v>
      </c>
      <c r="F10" s="2">
        <f>F12+F13+F86</f>
        <v>0</v>
      </c>
      <c r="G10" s="5">
        <f>H10+I10</f>
        <v>12653446.55</v>
      </c>
      <c r="H10" s="2">
        <f>H12+H13</f>
        <v>12653446.55</v>
      </c>
      <c r="I10" s="4">
        <f>I12+I13+I86</f>
        <v>0</v>
      </c>
      <c r="J10" s="19"/>
      <c r="K10" s="19"/>
      <c r="L10" s="19"/>
    </row>
    <row r="11" spans="1:12" ht="18.75">
      <c r="A11" s="3" t="s">
        <v>6</v>
      </c>
      <c r="B11" s="1"/>
      <c r="C11" s="1"/>
      <c r="D11" s="5"/>
      <c r="E11" s="2"/>
      <c r="F11" s="2"/>
      <c r="G11" s="5"/>
      <c r="H11" s="2"/>
      <c r="I11" s="4"/>
      <c r="J11" s="19"/>
      <c r="K11" s="19"/>
      <c r="L11" s="19"/>
    </row>
    <row r="12" spans="1:12" ht="112.5">
      <c r="A12" s="3" t="s">
        <v>70</v>
      </c>
      <c r="B12" s="1">
        <v>130</v>
      </c>
      <c r="C12" s="1" t="s">
        <v>5</v>
      </c>
      <c r="D12" s="5">
        <f t="shared" si="0"/>
        <v>12640562.93</v>
      </c>
      <c r="E12" s="2">
        <v>12640562.93</v>
      </c>
      <c r="F12" s="2"/>
      <c r="G12" s="5">
        <f>H12+I12</f>
        <v>12653446.55</v>
      </c>
      <c r="H12" s="2">
        <v>12653446.55</v>
      </c>
      <c r="I12" s="4"/>
      <c r="J12" s="19"/>
      <c r="K12" s="19"/>
      <c r="L12" s="19"/>
    </row>
    <row r="13" spans="1:12" ht="37.5">
      <c r="A13" s="3" t="s">
        <v>50</v>
      </c>
      <c r="B13" s="1" t="s">
        <v>5</v>
      </c>
      <c r="C13" s="1" t="s">
        <v>5</v>
      </c>
      <c r="D13" s="5">
        <f t="shared" si="0"/>
        <v>0</v>
      </c>
      <c r="E13" s="2">
        <f>E15+E16</f>
        <v>0</v>
      </c>
      <c r="F13" s="2">
        <f>F15+F16</f>
        <v>0</v>
      </c>
      <c r="G13" s="5">
        <f>H13+I13</f>
        <v>0</v>
      </c>
      <c r="H13" s="2">
        <f>H15+H16</f>
        <v>0</v>
      </c>
      <c r="I13" s="4">
        <f>I15+I16</f>
        <v>0</v>
      </c>
      <c r="J13" s="19"/>
      <c r="K13" s="19"/>
      <c r="L13" s="19"/>
    </row>
    <row r="14" spans="1:12" ht="18.75">
      <c r="A14" s="3" t="s">
        <v>9</v>
      </c>
      <c r="B14" s="1"/>
      <c r="C14" s="1"/>
      <c r="D14" s="5"/>
      <c r="E14" s="2"/>
      <c r="F14" s="2"/>
      <c r="G14" s="5"/>
      <c r="H14" s="2"/>
      <c r="I14" s="4"/>
      <c r="J14" s="19"/>
      <c r="K14" s="19"/>
      <c r="L14" s="19"/>
    </row>
    <row r="15" spans="1:12" ht="131.25">
      <c r="A15" s="3" t="s">
        <v>71</v>
      </c>
      <c r="B15" s="1">
        <v>510</v>
      </c>
      <c r="C15" s="1" t="s">
        <v>5</v>
      </c>
      <c r="D15" s="5">
        <f t="shared" si="0"/>
        <v>0</v>
      </c>
      <c r="E15" s="2"/>
      <c r="F15" s="2"/>
      <c r="G15" s="5">
        <f>H15+I15</f>
        <v>0</v>
      </c>
      <c r="H15" s="2"/>
      <c r="I15" s="4"/>
      <c r="J15" s="19"/>
      <c r="K15" s="19"/>
      <c r="L15" s="19"/>
    </row>
    <row r="16" spans="1:12" ht="150">
      <c r="A16" s="3" t="s">
        <v>105</v>
      </c>
      <c r="B16" s="1">
        <v>510</v>
      </c>
      <c r="C16" s="1" t="s">
        <v>5</v>
      </c>
      <c r="D16" s="5">
        <f t="shared" si="0"/>
        <v>0</v>
      </c>
      <c r="E16" s="2"/>
      <c r="F16" s="2"/>
      <c r="G16" s="5">
        <f>H16+I16</f>
        <v>0</v>
      </c>
      <c r="H16" s="2"/>
      <c r="I16" s="4"/>
      <c r="J16" s="19"/>
      <c r="K16" s="19"/>
      <c r="L16" s="19"/>
    </row>
    <row r="17" spans="1:12" ht="18.75">
      <c r="A17" s="3" t="s">
        <v>7</v>
      </c>
      <c r="B17" s="1" t="s">
        <v>5</v>
      </c>
      <c r="C17" s="1">
        <v>900</v>
      </c>
      <c r="D17" s="5">
        <f t="shared" si="0"/>
        <v>12640562.93</v>
      </c>
      <c r="E17" s="2">
        <f>E19+E77</f>
        <v>12640562.93</v>
      </c>
      <c r="F17" s="2">
        <f>F19+F77</f>
        <v>0</v>
      </c>
      <c r="G17" s="5">
        <f>H17+I17</f>
        <v>12653446.55</v>
      </c>
      <c r="H17" s="2">
        <f>H19+H77</f>
        <v>12653446.55</v>
      </c>
      <c r="I17" s="2">
        <f>I19+I77</f>
        <v>0</v>
      </c>
      <c r="J17" s="19"/>
      <c r="K17" s="19"/>
      <c r="L17" s="19"/>
    </row>
    <row r="18" spans="1:12" ht="18.75">
      <c r="A18" s="3" t="s">
        <v>6</v>
      </c>
      <c r="B18" s="1"/>
      <c r="C18" s="1"/>
      <c r="D18" s="5"/>
      <c r="E18" s="2"/>
      <c r="F18" s="2"/>
      <c r="G18" s="5"/>
      <c r="H18" s="2"/>
      <c r="I18" s="2"/>
      <c r="J18" s="19"/>
      <c r="K18" s="19"/>
      <c r="L18" s="19"/>
    </row>
    <row r="19" spans="1:12" ht="18.75">
      <c r="A19" s="3" t="s">
        <v>8</v>
      </c>
      <c r="B19" s="1" t="s">
        <v>5</v>
      </c>
      <c r="C19" s="1">
        <v>200</v>
      </c>
      <c r="D19" s="5">
        <f t="shared" si="0"/>
        <v>12630205.04</v>
      </c>
      <c r="E19" s="2">
        <f>E21+E29+E53+E59</f>
        <v>12630205.04</v>
      </c>
      <c r="F19" s="2">
        <f>F21+F29+F53+F59</f>
        <v>0</v>
      </c>
      <c r="G19" s="5">
        <f>H19+I19</f>
        <v>12643088.66</v>
      </c>
      <c r="H19" s="2">
        <f>H21+H29+H53+H59</f>
        <v>12643088.66</v>
      </c>
      <c r="I19" s="2">
        <f>I21+I29+I53+I59</f>
        <v>0</v>
      </c>
      <c r="J19" s="19"/>
      <c r="K19" s="19"/>
      <c r="L19" s="19"/>
    </row>
    <row r="20" spans="1:12" ht="14.25" customHeight="1">
      <c r="A20" s="3" t="s">
        <v>9</v>
      </c>
      <c r="B20" s="1"/>
      <c r="C20" s="1"/>
      <c r="D20" s="5"/>
      <c r="E20" s="2"/>
      <c r="F20" s="2"/>
      <c r="G20" s="5"/>
      <c r="H20" s="2"/>
      <c r="I20" s="2"/>
      <c r="J20" s="19"/>
      <c r="K20" s="19"/>
      <c r="L20" s="19"/>
    </row>
    <row r="21" spans="1:12" ht="75">
      <c r="A21" s="3" t="s">
        <v>10</v>
      </c>
      <c r="B21" s="1" t="s">
        <v>5</v>
      </c>
      <c r="C21" s="1">
        <v>210</v>
      </c>
      <c r="D21" s="5">
        <f t="shared" si="0"/>
        <v>10278802.45</v>
      </c>
      <c r="E21" s="2">
        <f>E23+E24+E25+E26</f>
        <v>10278802.45</v>
      </c>
      <c r="F21" s="2">
        <f>F23+F24+F25+F26</f>
        <v>0</v>
      </c>
      <c r="G21" s="5">
        <f>H21+I21</f>
        <v>10278802.45</v>
      </c>
      <c r="H21" s="2">
        <f>H23+H24+H25+H26</f>
        <v>10278802.45</v>
      </c>
      <c r="I21" s="2">
        <f>I23+I24+I25+I26</f>
        <v>0</v>
      </c>
      <c r="J21" s="19"/>
      <c r="K21" s="19"/>
      <c r="L21" s="19"/>
    </row>
    <row r="22" spans="1:12" ht="18.75">
      <c r="A22" s="3" t="s">
        <v>9</v>
      </c>
      <c r="B22" s="1"/>
      <c r="C22" s="1"/>
      <c r="D22" s="5"/>
      <c r="E22" s="2"/>
      <c r="F22" s="2"/>
      <c r="G22" s="5"/>
      <c r="H22" s="2"/>
      <c r="I22" s="2"/>
      <c r="J22" s="19"/>
      <c r="K22" s="19"/>
      <c r="L22" s="19"/>
    </row>
    <row r="23" spans="1:12" ht="18.75">
      <c r="A23" s="3" t="s">
        <v>11</v>
      </c>
      <c r="B23" s="1">
        <v>111</v>
      </c>
      <c r="C23" s="1">
        <v>211</v>
      </c>
      <c r="D23" s="5">
        <f t="shared" si="0"/>
        <v>7894625.54</v>
      </c>
      <c r="E23" s="2">
        <v>7894625.54</v>
      </c>
      <c r="F23" s="2"/>
      <c r="G23" s="5">
        <f>H23+I23</f>
        <v>7894625.54</v>
      </c>
      <c r="H23" s="2">
        <v>7894625.54</v>
      </c>
      <c r="I23" s="2"/>
      <c r="J23" s="19"/>
      <c r="K23" s="19"/>
      <c r="L23" s="19"/>
    </row>
    <row r="24" spans="1:12" ht="75">
      <c r="A24" s="3" t="s">
        <v>12</v>
      </c>
      <c r="B24" s="1">
        <v>112</v>
      </c>
      <c r="C24" s="1">
        <v>212</v>
      </c>
      <c r="D24" s="5">
        <f t="shared" si="0"/>
        <v>0</v>
      </c>
      <c r="E24" s="2">
        <v>0</v>
      </c>
      <c r="F24" s="2"/>
      <c r="G24" s="5">
        <f>H24+I24</f>
        <v>0</v>
      </c>
      <c r="H24" s="2">
        <v>0</v>
      </c>
      <c r="I24" s="2"/>
      <c r="J24" s="19"/>
      <c r="K24" s="19"/>
      <c r="L24" s="19"/>
    </row>
    <row r="25" spans="1:12" ht="56.25">
      <c r="A25" s="3" t="s">
        <v>13</v>
      </c>
      <c r="B25" s="1">
        <v>119</v>
      </c>
      <c r="C25" s="1">
        <v>213</v>
      </c>
      <c r="D25" s="5">
        <f t="shared" si="0"/>
        <v>2384176.91</v>
      </c>
      <c r="E25" s="2">
        <v>2384176.91</v>
      </c>
      <c r="F25" s="2"/>
      <c r="G25" s="5">
        <f>H25+I25</f>
        <v>2384176.91</v>
      </c>
      <c r="H25" s="2">
        <v>2384176.91</v>
      </c>
      <c r="I25" s="2"/>
      <c r="J25" s="19"/>
      <c r="K25" s="19"/>
      <c r="L25" s="19"/>
    </row>
    <row r="26" spans="1:12" ht="93.75">
      <c r="A26" s="3" t="s">
        <v>87</v>
      </c>
      <c r="B26" s="1" t="s">
        <v>5</v>
      </c>
      <c r="C26" s="1">
        <v>214</v>
      </c>
      <c r="D26" s="5">
        <f>E26+F26</f>
        <v>0</v>
      </c>
      <c r="E26" s="2">
        <f>E27+E28</f>
        <v>0</v>
      </c>
      <c r="F26" s="2">
        <f>F27+F28</f>
        <v>0</v>
      </c>
      <c r="G26" s="5">
        <f>H26+I26</f>
        <v>0</v>
      </c>
      <c r="H26" s="2">
        <f>H27+H28</f>
        <v>0</v>
      </c>
      <c r="I26" s="2">
        <f>I27+I28</f>
        <v>0</v>
      </c>
      <c r="J26" s="19"/>
      <c r="K26" s="19"/>
      <c r="L26" s="19"/>
    </row>
    <row r="27" spans="1:12" ht="18.75">
      <c r="A27" s="69" t="s">
        <v>6</v>
      </c>
      <c r="B27" s="1">
        <v>112</v>
      </c>
      <c r="C27" s="1">
        <v>214</v>
      </c>
      <c r="D27" s="5">
        <f t="shared" si="0"/>
        <v>0</v>
      </c>
      <c r="E27" s="2"/>
      <c r="F27" s="2"/>
      <c r="G27" s="5">
        <f>H27+I27</f>
        <v>0</v>
      </c>
      <c r="H27" s="2"/>
      <c r="I27" s="2"/>
      <c r="J27" s="19"/>
      <c r="K27" s="19"/>
      <c r="L27" s="19"/>
    </row>
    <row r="28" spans="1:12" ht="21.75" customHeight="1">
      <c r="A28" s="70"/>
      <c r="B28" s="1">
        <v>244</v>
      </c>
      <c r="C28" s="1">
        <v>214</v>
      </c>
      <c r="D28" s="5">
        <v>0</v>
      </c>
      <c r="E28" s="2"/>
      <c r="F28" s="2"/>
      <c r="G28" s="5">
        <v>0</v>
      </c>
      <c r="H28" s="2"/>
      <c r="I28" s="2"/>
      <c r="J28" s="19"/>
      <c r="K28" s="19"/>
      <c r="L28" s="19"/>
    </row>
    <row r="29" spans="1:12" ht="37.5">
      <c r="A29" s="3" t="s">
        <v>14</v>
      </c>
      <c r="B29" s="1" t="s">
        <v>5</v>
      </c>
      <c r="C29" s="1">
        <v>220</v>
      </c>
      <c r="D29" s="5">
        <f t="shared" si="0"/>
        <v>1357646.59</v>
      </c>
      <c r="E29" s="2">
        <f>E31+E32+E35+E42+E43+E46+E52</f>
        <v>1357646.59</v>
      </c>
      <c r="F29" s="2">
        <f>F31+F32+F35+F42+F43+F46+F52</f>
        <v>0</v>
      </c>
      <c r="G29" s="5">
        <f>H29+I29</f>
        <v>1370530.21</v>
      </c>
      <c r="H29" s="2">
        <f>H31+H32+H35+H42+H43+H46+H52</f>
        <v>1370530.21</v>
      </c>
      <c r="I29" s="2">
        <f>I31+I32+I35+I42+I43+I46+I52</f>
        <v>0</v>
      </c>
      <c r="J29" s="19"/>
      <c r="K29" s="19"/>
      <c r="L29" s="19"/>
    </row>
    <row r="30" spans="1:12" ht="18.75">
      <c r="A30" s="3" t="s">
        <v>9</v>
      </c>
      <c r="B30" s="1"/>
      <c r="C30" s="1"/>
      <c r="D30" s="5"/>
      <c r="E30" s="2"/>
      <c r="F30" s="2"/>
      <c r="G30" s="5"/>
      <c r="H30" s="2"/>
      <c r="I30" s="2"/>
      <c r="J30" s="19"/>
      <c r="K30" s="19"/>
      <c r="L30" s="19"/>
    </row>
    <row r="31" spans="1:12" ht="18.75">
      <c r="A31" s="3" t="s">
        <v>15</v>
      </c>
      <c r="B31" s="1">
        <v>244</v>
      </c>
      <c r="C31" s="1">
        <v>221</v>
      </c>
      <c r="D31" s="5">
        <f t="shared" si="0"/>
        <v>30000</v>
      </c>
      <c r="E31" s="2">
        <v>30000</v>
      </c>
      <c r="F31" s="2"/>
      <c r="G31" s="5">
        <f>H31+I31</f>
        <v>30000</v>
      </c>
      <c r="H31" s="2">
        <v>30000</v>
      </c>
      <c r="I31" s="2"/>
      <c r="J31" s="19"/>
      <c r="K31" s="19"/>
      <c r="L31" s="19"/>
    </row>
    <row r="32" spans="1:12" ht="37.5">
      <c r="A32" s="3" t="s">
        <v>16</v>
      </c>
      <c r="B32" s="1" t="s">
        <v>5</v>
      </c>
      <c r="C32" s="1">
        <v>222</v>
      </c>
      <c r="D32" s="5">
        <f t="shared" si="0"/>
        <v>0</v>
      </c>
      <c r="E32" s="2">
        <f>E33+E34</f>
        <v>0</v>
      </c>
      <c r="F32" s="2">
        <f>F33+F34</f>
        <v>0</v>
      </c>
      <c r="G32" s="5">
        <f>H32+I32</f>
        <v>0</v>
      </c>
      <c r="H32" s="2">
        <f>H33+H34</f>
        <v>0</v>
      </c>
      <c r="I32" s="2">
        <f>I33+I34</f>
        <v>0</v>
      </c>
      <c r="J32" s="19"/>
      <c r="K32" s="19"/>
      <c r="L32" s="19"/>
    </row>
    <row r="33" spans="1:12" ht="22.5" customHeight="1">
      <c r="A33" s="68" t="s">
        <v>6</v>
      </c>
      <c r="B33" s="1">
        <v>112</v>
      </c>
      <c r="C33" s="1">
        <v>222</v>
      </c>
      <c r="D33" s="5">
        <f t="shared" si="0"/>
        <v>0</v>
      </c>
      <c r="E33" s="2"/>
      <c r="F33" s="2"/>
      <c r="G33" s="5">
        <f>H33+I33</f>
        <v>0</v>
      </c>
      <c r="H33" s="2"/>
      <c r="I33" s="2"/>
      <c r="J33" s="19"/>
      <c r="K33" s="19"/>
      <c r="L33" s="19"/>
    </row>
    <row r="34" spans="1:12" ht="18.75">
      <c r="A34" s="68"/>
      <c r="B34" s="1">
        <v>244</v>
      </c>
      <c r="C34" s="1">
        <v>222</v>
      </c>
      <c r="D34" s="5">
        <f t="shared" si="0"/>
        <v>0</v>
      </c>
      <c r="E34" s="2"/>
      <c r="F34" s="2"/>
      <c r="G34" s="5">
        <f>H34+I34</f>
        <v>0</v>
      </c>
      <c r="H34" s="2"/>
      <c r="I34" s="2"/>
      <c r="J34" s="19"/>
      <c r="K34" s="19"/>
      <c r="L34" s="19"/>
    </row>
    <row r="35" spans="1:12" ht="37.5">
      <c r="A35" s="3" t="s">
        <v>17</v>
      </c>
      <c r="B35" s="1" t="s">
        <v>5</v>
      </c>
      <c r="C35" s="1">
        <v>223</v>
      </c>
      <c r="D35" s="5">
        <f t="shared" si="0"/>
        <v>790405.9400000001</v>
      </c>
      <c r="E35" s="2">
        <f>E37+E38+E39+E40+E41</f>
        <v>790405.9400000001</v>
      </c>
      <c r="F35" s="2">
        <f>F37+F38+F39+F40+F41</f>
        <v>0</v>
      </c>
      <c r="G35" s="5">
        <f>H35+I35</f>
        <v>803289.5599999999</v>
      </c>
      <c r="H35" s="2">
        <f>H37+H38+H39+H40+H41</f>
        <v>803289.5599999999</v>
      </c>
      <c r="I35" s="2">
        <f>I37+I38+I39+I40+I41</f>
        <v>0</v>
      </c>
      <c r="J35" s="19"/>
      <c r="K35" s="19"/>
      <c r="L35" s="19"/>
    </row>
    <row r="36" spans="1:12" ht="18.75">
      <c r="A36" s="3" t="s">
        <v>6</v>
      </c>
      <c r="B36" s="1"/>
      <c r="C36" s="1"/>
      <c r="D36" s="5"/>
      <c r="E36" s="2"/>
      <c r="F36" s="2"/>
      <c r="G36" s="5"/>
      <c r="H36" s="2"/>
      <c r="I36" s="2"/>
      <c r="J36" s="19"/>
      <c r="K36" s="19"/>
      <c r="L36" s="19"/>
    </row>
    <row r="37" spans="1:12" ht="56.25">
      <c r="A37" s="3" t="s">
        <v>18</v>
      </c>
      <c r="B37" s="1">
        <v>244</v>
      </c>
      <c r="C37" s="1">
        <v>223</v>
      </c>
      <c r="D37" s="5">
        <f t="shared" si="0"/>
        <v>569651.62</v>
      </c>
      <c r="E37" s="2">
        <v>569651.62</v>
      </c>
      <c r="F37" s="2"/>
      <c r="G37" s="5">
        <f aca="true" t="shared" si="1" ref="G37:G42">H37+I37</f>
        <v>578936.94</v>
      </c>
      <c r="H37" s="2">
        <v>578936.94</v>
      </c>
      <c r="I37" s="2"/>
      <c r="J37" s="19"/>
      <c r="K37" s="19"/>
      <c r="L37" s="19"/>
    </row>
    <row r="38" spans="1:12" ht="37.5">
      <c r="A38" s="3" t="s">
        <v>19</v>
      </c>
      <c r="B38" s="1">
        <v>244</v>
      </c>
      <c r="C38" s="1">
        <v>223</v>
      </c>
      <c r="D38" s="5">
        <f t="shared" si="0"/>
        <v>0</v>
      </c>
      <c r="E38" s="2">
        <v>0</v>
      </c>
      <c r="F38" s="2"/>
      <c r="G38" s="5">
        <f t="shared" si="1"/>
        <v>0</v>
      </c>
      <c r="H38" s="2">
        <v>0</v>
      </c>
      <c r="I38" s="2"/>
      <c r="J38" s="19"/>
      <c r="K38" s="19"/>
      <c r="L38" s="19"/>
    </row>
    <row r="39" spans="1:12" ht="75">
      <c r="A39" s="3" t="s">
        <v>20</v>
      </c>
      <c r="B39" s="1">
        <v>244</v>
      </c>
      <c r="C39" s="1">
        <v>223</v>
      </c>
      <c r="D39" s="5">
        <f t="shared" si="0"/>
        <v>184946.65</v>
      </c>
      <c r="E39" s="2">
        <v>184946.65</v>
      </c>
      <c r="F39" s="2"/>
      <c r="G39" s="5">
        <f t="shared" si="1"/>
        <v>187961.28</v>
      </c>
      <c r="H39" s="2">
        <v>187961.28</v>
      </c>
      <c r="I39" s="2"/>
      <c r="J39" s="19"/>
      <c r="K39" s="19"/>
      <c r="L39" s="19"/>
    </row>
    <row r="40" spans="1:12" ht="75">
      <c r="A40" s="3" t="s">
        <v>21</v>
      </c>
      <c r="B40" s="1">
        <v>244</v>
      </c>
      <c r="C40" s="1">
        <v>223</v>
      </c>
      <c r="D40" s="5">
        <f t="shared" si="0"/>
        <v>15363.67</v>
      </c>
      <c r="E40" s="2">
        <v>15363.67</v>
      </c>
      <c r="F40" s="2"/>
      <c r="G40" s="5">
        <f t="shared" si="1"/>
        <v>15614.1</v>
      </c>
      <c r="H40" s="2">
        <v>15614.1</v>
      </c>
      <c r="I40" s="2"/>
      <c r="J40" s="19"/>
      <c r="K40" s="19"/>
      <c r="L40" s="19"/>
    </row>
    <row r="41" spans="1:12" ht="56.25">
      <c r="A41" s="3" t="s">
        <v>22</v>
      </c>
      <c r="B41" s="1">
        <v>244</v>
      </c>
      <c r="C41" s="1">
        <v>223</v>
      </c>
      <c r="D41" s="5">
        <f t="shared" si="0"/>
        <v>20444</v>
      </c>
      <c r="E41" s="2">
        <v>20444</v>
      </c>
      <c r="F41" s="2"/>
      <c r="G41" s="5">
        <f t="shared" si="1"/>
        <v>20777.24</v>
      </c>
      <c r="H41" s="2">
        <v>20777.24</v>
      </c>
      <c r="I41" s="2"/>
      <c r="J41" s="19"/>
      <c r="K41" s="19"/>
      <c r="L41" s="19"/>
    </row>
    <row r="42" spans="1:12" ht="168.75">
      <c r="A42" s="3" t="s">
        <v>23</v>
      </c>
      <c r="B42" s="1">
        <v>244</v>
      </c>
      <c r="C42" s="1">
        <v>224</v>
      </c>
      <c r="D42" s="5">
        <f t="shared" si="0"/>
        <v>0</v>
      </c>
      <c r="E42" s="2"/>
      <c r="F42" s="2"/>
      <c r="G42" s="5">
        <f t="shared" si="1"/>
        <v>0</v>
      </c>
      <c r="H42" s="2"/>
      <c r="I42" s="2"/>
      <c r="J42" s="19"/>
      <c r="K42" s="19"/>
      <c r="L42" s="19"/>
    </row>
    <row r="43" spans="1:12" ht="56.25">
      <c r="A43" s="3" t="s">
        <v>24</v>
      </c>
      <c r="B43" s="1" t="s">
        <v>5</v>
      </c>
      <c r="C43" s="1">
        <v>225</v>
      </c>
      <c r="D43" s="2">
        <f aca="true" t="shared" si="2" ref="D43:I43">D44+D45</f>
        <v>234995.41</v>
      </c>
      <c r="E43" s="2">
        <f t="shared" si="2"/>
        <v>234995.41</v>
      </c>
      <c r="F43" s="2">
        <f t="shared" si="2"/>
        <v>0</v>
      </c>
      <c r="G43" s="2">
        <f t="shared" si="2"/>
        <v>234995.41</v>
      </c>
      <c r="H43" s="2">
        <f t="shared" si="2"/>
        <v>234995.41</v>
      </c>
      <c r="I43" s="2">
        <f t="shared" si="2"/>
        <v>0</v>
      </c>
      <c r="J43" s="19"/>
      <c r="K43" s="19"/>
      <c r="L43" s="19"/>
    </row>
    <row r="44" spans="1:12" ht="18.75">
      <c r="A44" s="68" t="s">
        <v>6</v>
      </c>
      <c r="B44" s="1">
        <v>243</v>
      </c>
      <c r="C44" s="1">
        <v>225</v>
      </c>
      <c r="D44" s="5">
        <f t="shared" si="0"/>
        <v>0</v>
      </c>
      <c r="E44" s="2"/>
      <c r="F44" s="2"/>
      <c r="G44" s="5">
        <f aca="true" t="shared" si="3" ref="G44:G77">H44+I44</f>
        <v>0</v>
      </c>
      <c r="H44" s="2"/>
      <c r="I44" s="2"/>
      <c r="J44" s="19"/>
      <c r="K44" s="19"/>
      <c r="L44" s="19"/>
    </row>
    <row r="45" spans="1:12" ht="18.75">
      <c r="A45" s="68"/>
      <c r="B45" s="1">
        <v>244</v>
      </c>
      <c r="C45" s="1">
        <v>225</v>
      </c>
      <c r="D45" s="5">
        <f t="shared" si="0"/>
        <v>234995.41</v>
      </c>
      <c r="E45" s="2">
        <v>234995.41</v>
      </c>
      <c r="F45" s="2"/>
      <c r="G45" s="5">
        <f t="shared" si="3"/>
        <v>234995.41</v>
      </c>
      <c r="H45" s="2">
        <v>234995.41</v>
      </c>
      <c r="I45" s="2"/>
      <c r="J45" s="19"/>
      <c r="K45" s="19"/>
      <c r="L45" s="19"/>
    </row>
    <row r="46" spans="1:12" ht="37.5">
      <c r="A46" s="3" t="s">
        <v>58</v>
      </c>
      <c r="B46" s="1" t="s">
        <v>5</v>
      </c>
      <c r="C46" s="1">
        <v>226</v>
      </c>
      <c r="D46" s="5">
        <f t="shared" si="0"/>
        <v>302245.24</v>
      </c>
      <c r="E46" s="2">
        <f>E47+E48+E50+E51+E49</f>
        <v>302245.24</v>
      </c>
      <c r="F46" s="2">
        <f>F47+F48+F50+F51+F49</f>
        <v>0</v>
      </c>
      <c r="G46" s="5">
        <f t="shared" si="3"/>
        <v>302245.24</v>
      </c>
      <c r="H46" s="2">
        <f>H47+H48+H50+H51+H49</f>
        <v>302245.24</v>
      </c>
      <c r="I46" s="2">
        <f>I47+I48+I50+I51+I49</f>
        <v>0</v>
      </c>
      <c r="J46" s="19"/>
      <c r="K46" s="19"/>
      <c r="L46" s="19"/>
    </row>
    <row r="47" spans="1:12" ht="18.75">
      <c r="A47" s="68" t="s">
        <v>6</v>
      </c>
      <c r="B47" s="1">
        <v>112</v>
      </c>
      <c r="C47" s="1">
        <v>226</v>
      </c>
      <c r="D47" s="5">
        <f t="shared" si="0"/>
        <v>0</v>
      </c>
      <c r="E47" s="2"/>
      <c r="F47" s="2"/>
      <c r="G47" s="5">
        <f t="shared" si="3"/>
        <v>0</v>
      </c>
      <c r="H47" s="2"/>
      <c r="I47" s="2"/>
      <c r="J47" s="19"/>
      <c r="K47" s="19"/>
      <c r="L47" s="19"/>
    </row>
    <row r="48" spans="1:12" ht="18.75">
      <c r="A48" s="68"/>
      <c r="B48" s="1">
        <v>113</v>
      </c>
      <c r="C48" s="1">
        <v>226</v>
      </c>
      <c r="D48" s="5">
        <f t="shared" si="0"/>
        <v>0</v>
      </c>
      <c r="E48" s="2"/>
      <c r="F48" s="2"/>
      <c r="G48" s="5">
        <f t="shared" si="3"/>
        <v>0</v>
      </c>
      <c r="H48" s="2"/>
      <c r="I48" s="2"/>
      <c r="J48" s="19"/>
      <c r="K48" s="19"/>
      <c r="L48" s="19"/>
    </row>
    <row r="49" spans="1:12" ht="18.75">
      <c r="A49" s="68"/>
      <c r="B49" s="1">
        <v>119</v>
      </c>
      <c r="C49" s="1">
        <v>226</v>
      </c>
      <c r="D49" s="5">
        <f t="shared" si="0"/>
        <v>0</v>
      </c>
      <c r="E49" s="2"/>
      <c r="F49" s="2"/>
      <c r="G49" s="5">
        <f t="shared" si="3"/>
        <v>0</v>
      </c>
      <c r="H49" s="2"/>
      <c r="I49" s="2"/>
      <c r="J49" s="19"/>
      <c r="K49" s="19"/>
      <c r="L49" s="19"/>
    </row>
    <row r="50" spans="1:12" ht="18.75">
      <c r="A50" s="68"/>
      <c r="B50" s="1">
        <v>243</v>
      </c>
      <c r="C50" s="1">
        <v>226</v>
      </c>
      <c r="D50" s="5">
        <f t="shared" si="0"/>
        <v>0</v>
      </c>
      <c r="E50" s="2"/>
      <c r="F50" s="2"/>
      <c r="G50" s="5">
        <f t="shared" si="3"/>
        <v>0</v>
      </c>
      <c r="H50" s="2"/>
      <c r="I50" s="2"/>
      <c r="J50" s="19"/>
      <c r="K50" s="19"/>
      <c r="L50" s="19"/>
    </row>
    <row r="51" spans="1:12" ht="18.75">
      <c r="A51" s="68"/>
      <c r="B51" s="1">
        <v>244</v>
      </c>
      <c r="C51" s="1">
        <v>226</v>
      </c>
      <c r="D51" s="5">
        <f t="shared" si="0"/>
        <v>302245.24</v>
      </c>
      <c r="E51" s="2">
        <v>302245.24</v>
      </c>
      <c r="F51" s="2"/>
      <c r="G51" s="5">
        <f t="shared" si="3"/>
        <v>302245.24</v>
      </c>
      <c r="H51" s="2">
        <v>302245.24</v>
      </c>
      <c r="I51" s="2"/>
      <c r="J51" s="19"/>
      <c r="K51" s="19"/>
      <c r="L51" s="19"/>
    </row>
    <row r="52" spans="1:12" ht="18.75">
      <c r="A52" s="3" t="s">
        <v>25</v>
      </c>
      <c r="B52" s="1">
        <v>244</v>
      </c>
      <c r="C52" s="1">
        <v>227</v>
      </c>
      <c r="D52" s="5">
        <f t="shared" si="0"/>
        <v>0</v>
      </c>
      <c r="E52" s="2"/>
      <c r="F52" s="2"/>
      <c r="G52" s="5">
        <f t="shared" si="3"/>
        <v>0</v>
      </c>
      <c r="H52" s="2"/>
      <c r="I52" s="2"/>
      <c r="J52" s="19"/>
      <c r="K52" s="19"/>
      <c r="L52" s="19"/>
    </row>
    <row r="53" spans="1:12" ht="37.5">
      <c r="A53" s="3" t="s">
        <v>26</v>
      </c>
      <c r="B53" s="1" t="s">
        <v>5</v>
      </c>
      <c r="C53" s="1">
        <v>260</v>
      </c>
      <c r="D53" s="5">
        <f t="shared" si="0"/>
        <v>100000</v>
      </c>
      <c r="E53" s="2">
        <f>E54+E55+E58</f>
        <v>100000</v>
      </c>
      <c r="F53" s="2">
        <f>F54+F55+F58</f>
        <v>0</v>
      </c>
      <c r="G53" s="5">
        <f t="shared" si="3"/>
        <v>100000</v>
      </c>
      <c r="H53" s="2">
        <f>H54+H55+H58</f>
        <v>100000</v>
      </c>
      <c r="I53" s="2">
        <f>I54+I55+I58</f>
        <v>0</v>
      </c>
      <c r="J53" s="19"/>
      <c r="K53" s="19"/>
      <c r="L53" s="19"/>
    </row>
    <row r="54" spans="1:12" ht="112.5">
      <c r="A54" s="3" t="s">
        <v>27</v>
      </c>
      <c r="B54" s="1">
        <v>321</v>
      </c>
      <c r="C54" s="1">
        <v>264</v>
      </c>
      <c r="D54" s="5">
        <f t="shared" si="0"/>
        <v>0</v>
      </c>
      <c r="E54" s="2"/>
      <c r="F54" s="2"/>
      <c r="G54" s="5">
        <f t="shared" si="3"/>
        <v>0</v>
      </c>
      <c r="H54" s="2"/>
      <c r="I54" s="2"/>
      <c r="J54" s="19"/>
      <c r="K54" s="19"/>
      <c r="L54" s="19"/>
    </row>
    <row r="55" spans="1:12" ht="93.75">
      <c r="A55" s="3" t="s">
        <v>28</v>
      </c>
      <c r="B55" s="1" t="s">
        <v>5</v>
      </c>
      <c r="C55" s="1">
        <v>266</v>
      </c>
      <c r="D55" s="5">
        <f t="shared" si="0"/>
        <v>100000</v>
      </c>
      <c r="E55" s="2">
        <f>E56+E57</f>
        <v>100000</v>
      </c>
      <c r="F55" s="2">
        <f>F56+F57</f>
        <v>0</v>
      </c>
      <c r="G55" s="5">
        <f t="shared" si="3"/>
        <v>100000</v>
      </c>
      <c r="H55" s="2">
        <f>H56+H57</f>
        <v>100000</v>
      </c>
      <c r="I55" s="2">
        <f>I56+I57</f>
        <v>0</v>
      </c>
      <c r="J55" s="19"/>
      <c r="K55" s="19"/>
      <c r="L55" s="19"/>
    </row>
    <row r="56" spans="1:12" ht="18.75">
      <c r="A56" s="68" t="s">
        <v>6</v>
      </c>
      <c r="B56" s="1">
        <v>111</v>
      </c>
      <c r="C56" s="1">
        <v>266</v>
      </c>
      <c r="D56" s="5">
        <f t="shared" si="0"/>
        <v>100000</v>
      </c>
      <c r="E56" s="2">
        <v>100000</v>
      </c>
      <c r="F56" s="2"/>
      <c r="G56" s="5">
        <f t="shared" si="3"/>
        <v>100000</v>
      </c>
      <c r="H56" s="2">
        <v>100000</v>
      </c>
      <c r="I56" s="2"/>
      <c r="J56" s="19"/>
      <c r="K56" s="19"/>
      <c r="L56" s="19"/>
    </row>
    <row r="57" spans="1:12" ht="18.75">
      <c r="A57" s="68"/>
      <c r="B57" s="1">
        <v>112</v>
      </c>
      <c r="C57" s="1">
        <v>266</v>
      </c>
      <c r="D57" s="5">
        <f t="shared" si="0"/>
        <v>0</v>
      </c>
      <c r="E57" s="2"/>
      <c r="F57" s="2"/>
      <c r="G57" s="5">
        <f t="shared" si="3"/>
        <v>0</v>
      </c>
      <c r="H57" s="2"/>
      <c r="I57" s="2"/>
      <c r="J57" s="19"/>
      <c r="K57" s="19"/>
      <c r="L57" s="19"/>
    </row>
    <row r="58" spans="1:12" ht="75">
      <c r="A58" s="3" t="s">
        <v>29</v>
      </c>
      <c r="B58" s="1">
        <v>112</v>
      </c>
      <c r="C58" s="1">
        <v>267</v>
      </c>
      <c r="D58" s="5">
        <f t="shared" si="0"/>
        <v>0</v>
      </c>
      <c r="E58" s="2"/>
      <c r="F58" s="2"/>
      <c r="G58" s="5">
        <f t="shared" si="3"/>
        <v>0</v>
      </c>
      <c r="H58" s="2"/>
      <c r="I58" s="2"/>
      <c r="J58" s="19"/>
      <c r="K58" s="19"/>
      <c r="L58" s="19"/>
    </row>
    <row r="59" spans="1:12" ht="18.75">
      <c r="A59" s="3" t="s">
        <v>30</v>
      </c>
      <c r="B59" s="1" t="s">
        <v>5</v>
      </c>
      <c r="C59" s="1">
        <v>290</v>
      </c>
      <c r="D59" s="5">
        <f t="shared" si="0"/>
        <v>893756</v>
      </c>
      <c r="E59" s="2">
        <f>E61+E65+E66+E67+E68+E74</f>
        <v>893756</v>
      </c>
      <c r="F59" s="2">
        <f>F61+F65+F66+F67+F68+F74</f>
        <v>0</v>
      </c>
      <c r="G59" s="5">
        <f t="shared" si="3"/>
        <v>893756</v>
      </c>
      <c r="H59" s="2">
        <f>H61+H65+H66+H67+H68+H74</f>
        <v>893756</v>
      </c>
      <c r="I59" s="2">
        <f>I61+I65+I66+I67+I68+I74</f>
        <v>0</v>
      </c>
      <c r="J59" s="19"/>
      <c r="K59" s="19"/>
      <c r="L59" s="19"/>
    </row>
    <row r="60" spans="1:12" ht="18.75">
      <c r="A60" s="3" t="s">
        <v>9</v>
      </c>
      <c r="B60" s="1"/>
      <c r="C60" s="1"/>
      <c r="D60" s="5">
        <f t="shared" si="0"/>
        <v>0</v>
      </c>
      <c r="E60" s="2"/>
      <c r="F60" s="2"/>
      <c r="G60" s="5">
        <f t="shared" si="3"/>
        <v>0</v>
      </c>
      <c r="H60" s="2"/>
      <c r="I60" s="2"/>
      <c r="J60" s="19"/>
      <c r="K60" s="19"/>
      <c r="L60" s="19"/>
    </row>
    <row r="61" spans="1:12" ht="37.5">
      <c r="A61" s="3" t="s">
        <v>31</v>
      </c>
      <c r="B61" s="1" t="s">
        <v>5</v>
      </c>
      <c r="C61" s="1">
        <v>291</v>
      </c>
      <c r="D61" s="5">
        <f t="shared" si="0"/>
        <v>893756</v>
      </c>
      <c r="E61" s="2">
        <f>E62+E63+E64</f>
        <v>893756</v>
      </c>
      <c r="F61" s="2">
        <f>F62+F63+F64</f>
        <v>0</v>
      </c>
      <c r="G61" s="5">
        <f t="shared" si="3"/>
        <v>893756</v>
      </c>
      <c r="H61" s="2">
        <f>H62+H63+H64</f>
        <v>893756</v>
      </c>
      <c r="I61" s="2">
        <f>I62+I63+I64</f>
        <v>0</v>
      </c>
      <c r="J61" s="19"/>
      <c r="K61" s="19"/>
      <c r="L61" s="19"/>
    </row>
    <row r="62" spans="1:12" ht="18.75">
      <c r="A62" s="68" t="s">
        <v>6</v>
      </c>
      <c r="B62" s="1">
        <v>851</v>
      </c>
      <c r="C62" s="1">
        <v>291</v>
      </c>
      <c r="D62" s="5">
        <f t="shared" si="0"/>
        <v>888756</v>
      </c>
      <c r="E62" s="2">
        <v>888756</v>
      </c>
      <c r="F62" s="2"/>
      <c r="G62" s="5">
        <f t="shared" si="3"/>
        <v>888756</v>
      </c>
      <c r="H62" s="2">
        <v>888756</v>
      </c>
      <c r="I62" s="2"/>
      <c r="J62" s="19"/>
      <c r="K62" s="19"/>
      <c r="L62" s="19"/>
    </row>
    <row r="63" spans="1:12" ht="57" customHeight="1">
      <c r="A63" s="68"/>
      <c r="B63" s="1">
        <v>852</v>
      </c>
      <c r="C63" s="1">
        <v>291</v>
      </c>
      <c r="D63" s="5">
        <f t="shared" si="0"/>
        <v>0</v>
      </c>
      <c r="E63" s="2"/>
      <c r="F63" s="2"/>
      <c r="G63" s="5">
        <f t="shared" si="3"/>
        <v>0</v>
      </c>
      <c r="H63" s="2"/>
      <c r="I63" s="2"/>
      <c r="J63" s="19"/>
      <c r="K63" s="19"/>
      <c r="L63" s="19"/>
    </row>
    <row r="64" spans="1:12" ht="18.75">
      <c r="A64" s="68"/>
      <c r="B64" s="1">
        <v>853</v>
      </c>
      <c r="C64" s="1">
        <v>291</v>
      </c>
      <c r="D64" s="5">
        <f t="shared" si="0"/>
        <v>5000</v>
      </c>
      <c r="E64" s="2">
        <v>5000</v>
      </c>
      <c r="F64" s="2"/>
      <c r="G64" s="5">
        <f t="shared" si="3"/>
        <v>5000</v>
      </c>
      <c r="H64" s="2">
        <v>5000</v>
      </c>
      <c r="I64" s="2"/>
      <c r="J64" s="19"/>
      <c r="K64" s="19"/>
      <c r="L64" s="19"/>
    </row>
    <row r="65" spans="1:12" ht="112.5">
      <c r="A65" s="3" t="s">
        <v>32</v>
      </c>
      <c r="B65" s="1">
        <v>853</v>
      </c>
      <c r="C65" s="1">
        <v>292</v>
      </c>
      <c r="D65" s="5">
        <f t="shared" si="0"/>
        <v>0</v>
      </c>
      <c r="E65" s="2"/>
      <c r="F65" s="2">
        <v>0</v>
      </c>
      <c r="G65" s="5">
        <f t="shared" si="3"/>
        <v>0</v>
      </c>
      <c r="H65" s="2"/>
      <c r="I65" s="2">
        <v>0</v>
      </c>
      <c r="J65" s="19"/>
      <c r="K65" s="19"/>
      <c r="L65" s="19"/>
    </row>
    <row r="66" spans="1:12" ht="131.25">
      <c r="A66" s="3" t="s">
        <v>33</v>
      </c>
      <c r="B66" s="1">
        <v>853</v>
      </c>
      <c r="C66" s="1">
        <v>293</v>
      </c>
      <c r="D66" s="5">
        <f t="shared" si="0"/>
        <v>0</v>
      </c>
      <c r="E66" s="2"/>
      <c r="F66" s="2">
        <v>0</v>
      </c>
      <c r="G66" s="5">
        <f t="shared" si="3"/>
        <v>0</v>
      </c>
      <c r="H66" s="2"/>
      <c r="I66" s="2">
        <v>0</v>
      </c>
      <c r="J66" s="19"/>
      <c r="K66" s="19"/>
      <c r="L66" s="19"/>
    </row>
    <row r="67" spans="1:12" ht="56.25">
      <c r="A67" s="3" t="s">
        <v>74</v>
      </c>
      <c r="B67" s="1">
        <v>853</v>
      </c>
      <c r="C67" s="1">
        <v>295</v>
      </c>
      <c r="D67" s="5">
        <f t="shared" si="0"/>
        <v>0</v>
      </c>
      <c r="E67" s="2"/>
      <c r="F67" s="2">
        <v>0</v>
      </c>
      <c r="G67" s="5">
        <f t="shared" si="3"/>
        <v>0</v>
      </c>
      <c r="H67" s="2"/>
      <c r="I67" s="2">
        <v>0</v>
      </c>
      <c r="J67" s="19"/>
      <c r="K67" s="19"/>
      <c r="L67" s="19"/>
    </row>
    <row r="68" spans="1:12" ht="56.25">
      <c r="A68" s="3" t="s">
        <v>34</v>
      </c>
      <c r="B68" s="1" t="s">
        <v>5</v>
      </c>
      <c r="C68" s="1">
        <v>296</v>
      </c>
      <c r="D68" s="5">
        <f t="shared" si="0"/>
        <v>0</v>
      </c>
      <c r="E68" s="2">
        <f>E69+E70+E71+E72+E73</f>
        <v>0</v>
      </c>
      <c r="F68" s="2">
        <f>F69+F70+F71+F72+F73</f>
        <v>0</v>
      </c>
      <c r="G68" s="5">
        <f t="shared" si="3"/>
        <v>0</v>
      </c>
      <c r="H68" s="2">
        <f>H69+H70+H71+H72+H73</f>
        <v>0</v>
      </c>
      <c r="I68" s="2">
        <f>I69+I70+I71+I72+I73</f>
        <v>0</v>
      </c>
      <c r="J68" s="19"/>
      <c r="K68" s="19"/>
      <c r="L68" s="19"/>
    </row>
    <row r="69" spans="1:12" ht="18.75">
      <c r="A69" s="68" t="s">
        <v>6</v>
      </c>
      <c r="B69" s="1">
        <v>244</v>
      </c>
      <c r="C69" s="1">
        <v>296</v>
      </c>
      <c r="D69" s="5">
        <f t="shared" si="0"/>
        <v>0</v>
      </c>
      <c r="E69" s="2"/>
      <c r="F69" s="2"/>
      <c r="G69" s="5">
        <f t="shared" si="3"/>
        <v>0</v>
      </c>
      <c r="H69" s="2"/>
      <c r="I69" s="2"/>
      <c r="J69" s="19"/>
      <c r="K69" s="19"/>
      <c r="L69" s="19"/>
    </row>
    <row r="70" spans="1:12" ht="18.75">
      <c r="A70" s="68"/>
      <c r="B70" s="1">
        <v>340</v>
      </c>
      <c r="C70" s="1">
        <v>296</v>
      </c>
      <c r="D70" s="5">
        <f t="shared" si="0"/>
        <v>0</v>
      </c>
      <c r="E70" s="2"/>
      <c r="F70" s="2"/>
      <c r="G70" s="5">
        <f t="shared" si="3"/>
        <v>0</v>
      </c>
      <c r="H70" s="2"/>
      <c r="I70" s="2"/>
      <c r="J70" s="19"/>
      <c r="K70" s="19"/>
      <c r="L70" s="19"/>
    </row>
    <row r="71" spans="1:12" ht="18.75">
      <c r="A71" s="68"/>
      <c r="B71" s="1">
        <v>350</v>
      </c>
      <c r="C71" s="1">
        <v>296</v>
      </c>
      <c r="D71" s="5">
        <f t="shared" si="0"/>
        <v>0</v>
      </c>
      <c r="E71" s="2"/>
      <c r="F71" s="2"/>
      <c r="G71" s="5">
        <f t="shared" si="3"/>
        <v>0</v>
      </c>
      <c r="H71" s="2"/>
      <c r="I71" s="2"/>
      <c r="J71" s="19"/>
      <c r="K71" s="19"/>
      <c r="L71" s="19"/>
    </row>
    <row r="72" spans="1:12" ht="18.75">
      <c r="A72" s="68"/>
      <c r="B72" s="1">
        <v>360</v>
      </c>
      <c r="C72" s="1">
        <v>296</v>
      </c>
      <c r="D72" s="5">
        <f t="shared" si="0"/>
        <v>0</v>
      </c>
      <c r="E72" s="2"/>
      <c r="F72" s="2"/>
      <c r="G72" s="5">
        <f t="shared" si="3"/>
        <v>0</v>
      </c>
      <c r="H72" s="2"/>
      <c r="I72" s="2"/>
      <c r="J72" s="19"/>
      <c r="K72" s="19"/>
      <c r="L72" s="19"/>
    </row>
    <row r="73" spans="1:12" ht="18.75">
      <c r="A73" s="68"/>
      <c r="B73" s="1">
        <v>853</v>
      </c>
      <c r="C73" s="1">
        <v>296</v>
      </c>
      <c r="D73" s="5">
        <f aca="true" t="shared" si="4" ref="D73:D94">E73+F73</f>
        <v>0</v>
      </c>
      <c r="E73" s="2"/>
      <c r="F73" s="2"/>
      <c r="G73" s="5">
        <f t="shared" si="3"/>
        <v>0</v>
      </c>
      <c r="H73" s="2"/>
      <c r="I73" s="2"/>
      <c r="J73" s="19"/>
      <c r="K73" s="19"/>
      <c r="L73" s="19"/>
    </row>
    <row r="74" spans="1:12" ht="57" customHeight="1">
      <c r="A74" s="3" t="s">
        <v>35</v>
      </c>
      <c r="B74" s="1" t="s">
        <v>5</v>
      </c>
      <c r="C74" s="1">
        <v>297</v>
      </c>
      <c r="D74" s="5">
        <f t="shared" si="4"/>
        <v>0</v>
      </c>
      <c r="E74" s="2">
        <f>E75+E76</f>
        <v>0</v>
      </c>
      <c r="F74" s="2">
        <f>F75+F76</f>
        <v>0</v>
      </c>
      <c r="G74" s="5">
        <f t="shared" si="3"/>
        <v>0</v>
      </c>
      <c r="H74" s="2">
        <f>H75+H76</f>
        <v>0</v>
      </c>
      <c r="I74" s="2">
        <f>I75+I76</f>
        <v>0</v>
      </c>
      <c r="J74" s="19"/>
      <c r="K74" s="19"/>
      <c r="L74" s="19"/>
    </row>
    <row r="75" spans="1:12" ht="18.75">
      <c r="A75" s="68" t="s">
        <v>6</v>
      </c>
      <c r="B75" s="1">
        <v>244</v>
      </c>
      <c r="C75" s="1">
        <v>297</v>
      </c>
      <c r="D75" s="5">
        <f t="shared" si="4"/>
        <v>0</v>
      </c>
      <c r="E75" s="2"/>
      <c r="F75" s="2"/>
      <c r="G75" s="5">
        <f t="shared" si="3"/>
        <v>0</v>
      </c>
      <c r="H75" s="2"/>
      <c r="I75" s="2"/>
      <c r="J75" s="19"/>
      <c r="K75" s="19"/>
      <c r="L75" s="19"/>
    </row>
    <row r="76" spans="1:12" ht="18.75">
      <c r="A76" s="68"/>
      <c r="B76" s="1">
        <v>853</v>
      </c>
      <c r="C76" s="1">
        <v>297</v>
      </c>
      <c r="D76" s="5">
        <f t="shared" si="4"/>
        <v>0</v>
      </c>
      <c r="E76" s="2"/>
      <c r="F76" s="2"/>
      <c r="G76" s="5">
        <f t="shared" si="3"/>
        <v>0</v>
      </c>
      <c r="H76" s="2"/>
      <c r="I76" s="2"/>
      <c r="J76" s="19"/>
      <c r="K76" s="19"/>
      <c r="L76" s="19"/>
    </row>
    <row r="77" spans="1:12" ht="56.25">
      <c r="A77" s="3" t="s">
        <v>59</v>
      </c>
      <c r="B77" s="1" t="s">
        <v>5</v>
      </c>
      <c r="C77" s="1">
        <v>300</v>
      </c>
      <c r="D77" s="5">
        <f t="shared" si="4"/>
        <v>10357.89</v>
      </c>
      <c r="E77" s="2">
        <f>E79+E81+E80</f>
        <v>10357.89</v>
      </c>
      <c r="F77" s="2">
        <f>F79+F81+F80</f>
        <v>0</v>
      </c>
      <c r="G77" s="5">
        <f t="shared" si="3"/>
        <v>10357.89</v>
      </c>
      <c r="H77" s="2">
        <f>H79+H81+H80</f>
        <v>10357.89</v>
      </c>
      <c r="I77" s="2">
        <f>I79+I81+I80</f>
        <v>0</v>
      </c>
      <c r="J77" s="19"/>
      <c r="K77" s="19"/>
      <c r="L77" s="19"/>
    </row>
    <row r="78" spans="1:12" ht="18.75">
      <c r="A78" s="3" t="s">
        <v>9</v>
      </c>
      <c r="B78" s="1"/>
      <c r="C78" s="1"/>
      <c r="D78" s="5"/>
      <c r="E78" s="2"/>
      <c r="F78" s="2"/>
      <c r="G78" s="5"/>
      <c r="H78" s="2"/>
      <c r="I78" s="2"/>
      <c r="J78" s="19"/>
      <c r="K78" s="19"/>
      <c r="L78" s="19"/>
    </row>
    <row r="79" spans="1:12" ht="56.25">
      <c r="A79" s="3" t="s">
        <v>36</v>
      </c>
      <c r="B79" s="1">
        <v>244</v>
      </c>
      <c r="C79" s="1">
        <v>310</v>
      </c>
      <c r="D79" s="5">
        <f t="shared" si="4"/>
        <v>0</v>
      </c>
      <c r="E79" s="2"/>
      <c r="F79" s="2"/>
      <c r="G79" s="5">
        <f>H79+I79</f>
        <v>0</v>
      </c>
      <c r="H79" s="2"/>
      <c r="I79" s="2"/>
      <c r="J79" s="19"/>
      <c r="K79" s="19"/>
      <c r="L79" s="19"/>
    </row>
    <row r="80" spans="1:12" ht="75">
      <c r="A80" s="3" t="s">
        <v>68</v>
      </c>
      <c r="B80" s="1">
        <v>244</v>
      </c>
      <c r="C80" s="1">
        <v>320</v>
      </c>
      <c r="D80" s="5">
        <f t="shared" si="4"/>
        <v>0</v>
      </c>
      <c r="E80" s="2"/>
      <c r="F80" s="2"/>
      <c r="G80" s="5">
        <f>H80+I80</f>
        <v>0</v>
      </c>
      <c r="H80" s="2"/>
      <c r="I80" s="2"/>
      <c r="J80" s="19"/>
      <c r="K80" s="19"/>
      <c r="L80" s="19"/>
    </row>
    <row r="81" spans="1:12" ht="75">
      <c r="A81" s="3" t="s">
        <v>60</v>
      </c>
      <c r="B81" s="1" t="s">
        <v>5</v>
      </c>
      <c r="C81" s="1">
        <v>340</v>
      </c>
      <c r="D81" s="5">
        <f t="shared" si="4"/>
        <v>10357.89</v>
      </c>
      <c r="E81" s="2">
        <f>E83+E84+E85+E86+E87+E88+E89</f>
        <v>10357.89</v>
      </c>
      <c r="F81" s="2">
        <f>F83+F84+F85+F86+F87+F88+F89</f>
        <v>0</v>
      </c>
      <c r="G81" s="5">
        <f>H81+I81</f>
        <v>10357.89</v>
      </c>
      <c r="H81" s="2">
        <f>H83+H84+H85+H86+H87+H88+H89</f>
        <v>10357.89</v>
      </c>
      <c r="I81" s="2">
        <f>I83+I84+I85+I86+I87+I88+I89</f>
        <v>0</v>
      </c>
      <c r="J81" s="19"/>
      <c r="K81" s="19"/>
      <c r="L81" s="19"/>
    </row>
    <row r="82" spans="1:12" ht="18.75">
      <c r="A82" s="3" t="s">
        <v>6</v>
      </c>
      <c r="B82" s="1"/>
      <c r="C82" s="1"/>
      <c r="D82" s="5"/>
      <c r="E82" s="2"/>
      <c r="F82" s="2"/>
      <c r="G82" s="5"/>
      <c r="H82" s="2"/>
      <c r="I82" s="2"/>
      <c r="J82" s="19"/>
      <c r="K82" s="19"/>
      <c r="L82" s="19"/>
    </row>
    <row r="83" spans="1:12" ht="131.25">
      <c r="A83" s="3" t="s">
        <v>37</v>
      </c>
      <c r="B83" s="1">
        <v>244</v>
      </c>
      <c r="C83" s="1">
        <v>341</v>
      </c>
      <c r="D83" s="5">
        <f t="shared" si="4"/>
        <v>0</v>
      </c>
      <c r="E83" s="2"/>
      <c r="F83" s="2"/>
      <c r="G83" s="5">
        <f aca="true" t="shared" si="5" ref="G83:G90">H83+I83</f>
        <v>0</v>
      </c>
      <c r="H83" s="2"/>
      <c r="I83" s="2"/>
      <c r="J83" s="19"/>
      <c r="K83" s="19"/>
      <c r="L83" s="19"/>
    </row>
    <row r="84" spans="1:12" ht="56.25">
      <c r="A84" s="3" t="s">
        <v>38</v>
      </c>
      <c r="B84" s="1">
        <v>244</v>
      </c>
      <c r="C84" s="1">
        <v>342</v>
      </c>
      <c r="D84" s="5">
        <f t="shared" si="4"/>
        <v>0</v>
      </c>
      <c r="E84" s="2"/>
      <c r="F84" s="2"/>
      <c r="G84" s="5">
        <f t="shared" si="5"/>
        <v>0</v>
      </c>
      <c r="H84" s="2"/>
      <c r="I84" s="2"/>
      <c r="J84" s="19"/>
      <c r="K84" s="19"/>
      <c r="L84" s="19"/>
    </row>
    <row r="85" spans="1:12" ht="75">
      <c r="A85" s="3" t="s">
        <v>39</v>
      </c>
      <c r="B85" s="1">
        <v>244</v>
      </c>
      <c r="C85" s="1">
        <v>343</v>
      </c>
      <c r="D85" s="5">
        <f t="shared" si="4"/>
        <v>0</v>
      </c>
      <c r="E85" s="2"/>
      <c r="F85" s="2"/>
      <c r="G85" s="5">
        <f t="shared" si="5"/>
        <v>0</v>
      </c>
      <c r="H85" s="2"/>
      <c r="I85" s="2"/>
      <c r="J85" s="19"/>
      <c r="K85" s="19"/>
      <c r="L85" s="19"/>
    </row>
    <row r="86" spans="1:12" ht="75">
      <c r="A86" s="3" t="s">
        <v>40</v>
      </c>
      <c r="B86" s="1">
        <v>244</v>
      </c>
      <c r="C86" s="1">
        <v>344</v>
      </c>
      <c r="D86" s="5">
        <f t="shared" si="4"/>
        <v>0</v>
      </c>
      <c r="E86" s="2"/>
      <c r="F86" s="2"/>
      <c r="G86" s="5">
        <f t="shared" si="5"/>
        <v>0</v>
      </c>
      <c r="H86" s="2"/>
      <c r="I86" s="2"/>
      <c r="J86" s="19"/>
      <c r="K86" s="19"/>
      <c r="L86" s="19"/>
    </row>
    <row r="87" spans="1:12" ht="56.25">
      <c r="A87" s="3" t="s">
        <v>41</v>
      </c>
      <c r="B87" s="1">
        <v>244</v>
      </c>
      <c r="C87" s="1">
        <v>345</v>
      </c>
      <c r="D87" s="5">
        <f t="shared" si="4"/>
        <v>0</v>
      </c>
      <c r="E87" s="2"/>
      <c r="F87" s="2"/>
      <c r="G87" s="5">
        <f t="shared" si="5"/>
        <v>0</v>
      </c>
      <c r="H87" s="2"/>
      <c r="I87" s="2"/>
      <c r="J87" s="19"/>
      <c r="K87" s="19"/>
      <c r="L87" s="19"/>
    </row>
    <row r="88" spans="1:12" ht="24.75" customHeight="1">
      <c r="A88" s="3" t="s">
        <v>42</v>
      </c>
      <c r="B88" s="1">
        <v>244</v>
      </c>
      <c r="C88" s="1">
        <v>346</v>
      </c>
      <c r="D88" s="5">
        <f t="shared" si="4"/>
        <v>10357.89</v>
      </c>
      <c r="E88" s="2">
        <v>10357.89</v>
      </c>
      <c r="F88" s="2"/>
      <c r="G88" s="5">
        <f t="shared" si="5"/>
        <v>10357.89</v>
      </c>
      <c r="H88" s="2">
        <v>10357.89</v>
      </c>
      <c r="I88" s="2"/>
      <c r="J88" s="19"/>
      <c r="K88" s="19"/>
      <c r="L88" s="19"/>
    </row>
    <row r="89" spans="1:12" ht="112.5">
      <c r="A89" s="3" t="s">
        <v>43</v>
      </c>
      <c r="B89" s="1">
        <v>244</v>
      </c>
      <c r="C89" s="1">
        <v>349</v>
      </c>
      <c r="D89" s="5">
        <f t="shared" si="4"/>
        <v>0</v>
      </c>
      <c r="E89" s="2"/>
      <c r="F89" s="2"/>
      <c r="G89" s="5">
        <f t="shared" si="5"/>
        <v>0</v>
      </c>
      <c r="H89" s="2"/>
      <c r="I89" s="2"/>
      <c r="J89" s="19"/>
      <c r="K89" s="19"/>
      <c r="L89" s="19"/>
    </row>
    <row r="90" spans="1:12" ht="56.25">
      <c r="A90" s="3" t="s">
        <v>67</v>
      </c>
      <c r="B90" s="1" t="s">
        <v>5</v>
      </c>
      <c r="C90" s="1" t="s">
        <v>5</v>
      </c>
      <c r="D90" s="5">
        <f t="shared" si="4"/>
        <v>0</v>
      </c>
      <c r="E90" s="2">
        <f>E92+E93+E94</f>
        <v>0</v>
      </c>
      <c r="F90" s="2">
        <f>F92+F93+F94</f>
        <v>0</v>
      </c>
      <c r="G90" s="5">
        <f t="shared" si="5"/>
        <v>0</v>
      </c>
      <c r="H90" s="2">
        <f>H92+H93+H94</f>
        <v>0</v>
      </c>
      <c r="I90" s="2">
        <f>I92+I93+I94</f>
        <v>0</v>
      </c>
      <c r="J90" s="19"/>
      <c r="K90" s="19"/>
      <c r="L90" s="19"/>
    </row>
    <row r="91" spans="1:12" ht="18" customHeight="1">
      <c r="A91" s="3" t="s">
        <v>6</v>
      </c>
      <c r="B91" s="1"/>
      <c r="C91" s="1"/>
      <c r="D91" s="5"/>
      <c r="E91" s="2"/>
      <c r="F91" s="2"/>
      <c r="G91" s="5"/>
      <c r="H91" s="2"/>
      <c r="I91" s="2"/>
      <c r="J91" s="19"/>
      <c r="K91" s="19"/>
      <c r="L91" s="19"/>
    </row>
    <row r="92" spans="1:12" ht="18.75">
      <c r="A92" s="3" t="s">
        <v>80</v>
      </c>
      <c r="B92" s="1">
        <v>180</v>
      </c>
      <c r="C92" s="1" t="s">
        <v>5</v>
      </c>
      <c r="D92" s="5">
        <f t="shared" si="4"/>
        <v>0</v>
      </c>
      <c r="E92" s="2"/>
      <c r="F92" s="2"/>
      <c r="G92" s="5">
        <f>H92+I92</f>
        <v>0</v>
      </c>
      <c r="H92" s="2"/>
      <c r="I92" s="2"/>
      <c r="J92" s="19"/>
      <c r="K92" s="19"/>
      <c r="L92" s="19"/>
    </row>
    <row r="93" spans="1:12" ht="56.25">
      <c r="A93" s="3" t="s">
        <v>81</v>
      </c>
      <c r="B93" s="1">
        <v>180</v>
      </c>
      <c r="C93" s="1" t="s">
        <v>5</v>
      </c>
      <c r="D93" s="5">
        <f t="shared" si="4"/>
        <v>0</v>
      </c>
      <c r="E93" s="2"/>
      <c r="F93" s="2"/>
      <c r="G93" s="5">
        <f>H93+I93</f>
        <v>0</v>
      </c>
      <c r="H93" s="2"/>
      <c r="I93" s="2"/>
      <c r="J93" s="19"/>
      <c r="K93" s="19"/>
      <c r="L93" s="19"/>
    </row>
    <row r="94" spans="1:12" ht="57" thickBot="1">
      <c r="A94" s="15" t="s">
        <v>82</v>
      </c>
      <c r="B94" s="16">
        <v>180</v>
      </c>
      <c r="C94" s="16" t="s">
        <v>5</v>
      </c>
      <c r="D94" s="17">
        <f t="shared" si="4"/>
        <v>0</v>
      </c>
      <c r="E94" s="18"/>
      <c r="F94" s="18"/>
      <c r="G94" s="17">
        <f>H94+I94</f>
        <v>0</v>
      </c>
      <c r="H94" s="18"/>
      <c r="I94" s="18"/>
      <c r="J94" s="19"/>
      <c r="K94" s="19"/>
      <c r="L94" s="19"/>
    </row>
    <row r="95" spans="1:6" ht="18.75">
      <c r="A95" s="10"/>
      <c r="B95" s="11"/>
      <c r="C95" s="11"/>
      <c r="D95" s="19"/>
      <c r="E95" s="19"/>
      <c r="F95" s="19"/>
    </row>
    <row r="96" ht="15">
      <c r="A96" s="9"/>
    </row>
    <row r="97" spans="1:6" ht="37.5">
      <c r="A97" s="12" t="s">
        <v>52</v>
      </c>
      <c r="B97" s="74"/>
      <c r="C97" s="74"/>
      <c r="D97" s="8"/>
      <c r="E97" s="74" t="s">
        <v>106</v>
      </c>
      <c r="F97" s="74"/>
    </row>
    <row r="98" spans="1:6" ht="18.75">
      <c r="A98" s="12"/>
      <c r="B98" s="79" t="s">
        <v>53</v>
      </c>
      <c r="C98" s="79"/>
      <c r="D98" s="8"/>
      <c r="E98" s="79" t="s">
        <v>54</v>
      </c>
      <c r="F98" s="79"/>
    </row>
    <row r="99" spans="1:6" ht="18.75">
      <c r="A99" s="12"/>
      <c r="B99" s="8"/>
      <c r="C99" s="8"/>
      <c r="D99" s="8"/>
      <c r="E99" s="8"/>
      <c r="F99" s="8"/>
    </row>
    <row r="100" spans="1:6" ht="37.5" customHeight="1">
      <c r="A100" s="53" t="s">
        <v>55</v>
      </c>
      <c r="B100" s="74"/>
      <c r="C100" s="74"/>
      <c r="D100" s="8"/>
      <c r="E100" s="74" t="s">
        <v>107</v>
      </c>
      <c r="F100" s="74"/>
    </row>
    <row r="101" spans="1:6" ht="18.75">
      <c r="A101" s="12"/>
      <c r="B101" s="79" t="s">
        <v>53</v>
      </c>
      <c r="C101" s="79"/>
      <c r="D101" s="8"/>
      <c r="E101" s="79" t="s">
        <v>54</v>
      </c>
      <c r="F101" s="79"/>
    </row>
    <row r="102" spans="1:6" ht="18.75">
      <c r="A102" s="12"/>
      <c r="B102" s="29"/>
      <c r="C102" s="29"/>
      <c r="D102" s="8"/>
      <c r="E102" s="29"/>
      <c r="F102" s="29"/>
    </row>
    <row r="103" spans="1:6" ht="18.75">
      <c r="A103" s="12" t="s">
        <v>56</v>
      </c>
      <c r="B103" s="74"/>
      <c r="C103" s="74"/>
      <c r="D103" s="8"/>
      <c r="E103" s="74" t="s">
        <v>107</v>
      </c>
      <c r="F103" s="74"/>
    </row>
    <row r="104" spans="1:6" ht="18.75">
      <c r="A104" s="12"/>
      <c r="B104" s="79" t="s">
        <v>53</v>
      </c>
      <c r="C104" s="79"/>
      <c r="D104" s="8"/>
      <c r="E104" s="79" t="s">
        <v>54</v>
      </c>
      <c r="F104" s="79"/>
    </row>
    <row r="105" spans="1:6" ht="18.75">
      <c r="A105" s="12" t="s">
        <v>112</v>
      </c>
      <c r="B105" s="8"/>
      <c r="C105" s="8"/>
      <c r="D105" s="8"/>
      <c r="E105" s="8"/>
      <c r="F105" s="8"/>
    </row>
    <row r="106" spans="1:6" ht="18.75">
      <c r="A106" s="82" t="s">
        <v>108</v>
      </c>
      <c r="B106" s="82"/>
      <c r="C106" s="8"/>
      <c r="D106" s="8"/>
      <c r="E106" s="8"/>
      <c r="F106" s="8"/>
    </row>
    <row r="107" spans="1:16" ht="18.75">
      <c r="A107" s="99" t="s">
        <v>78</v>
      </c>
      <c r="B107" s="99"/>
      <c r="C107" s="99"/>
      <c r="D107" s="99"/>
      <c r="E107" s="99"/>
      <c r="F107" s="99"/>
      <c r="G107" s="99"/>
      <c r="H107" s="99"/>
      <c r="I107" s="99"/>
      <c r="K107" s="98" t="s">
        <v>92</v>
      </c>
      <c r="L107" s="98"/>
      <c r="M107" s="98"/>
      <c r="N107" s="98" t="s">
        <v>93</v>
      </c>
      <c r="O107" s="98"/>
      <c r="P107" s="98"/>
    </row>
    <row r="108" spans="1:16" ht="112.5">
      <c r="A108" s="3" t="s">
        <v>70</v>
      </c>
      <c r="B108" s="1" t="s">
        <v>5</v>
      </c>
      <c r="C108" s="1" t="s">
        <v>5</v>
      </c>
      <c r="D108" s="5">
        <f>E108+F108</f>
        <v>0</v>
      </c>
      <c r="E108" s="2"/>
      <c r="F108" s="4"/>
      <c r="G108" s="5">
        <f>H108+I108</f>
        <v>0</v>
      </c>
      <c r="H108" s="2"/>
      <c r="I108" s="4"/>
      <c r="J108" s="19"/>
      <c r="K108" s="33" t="s">
        <v>89</v>
      </c>
      <c r="L108" s="33" t="s">
        <v>90</v>
      </c>
      <c r="M108" s="33" t="s">
        <v>91</v>
      </c>
      <c r="N108" s="33" t="s">
        <v>89</v>
      </c>
      <c r="O108" s="33" t="s">
        <v>90</v>
      </c>
      <c r="P108" s="33" t="s">
        <v>91</v>
      </c>
    </row>
    <row r="109" spans="1:16" ht="18.75">
      <c r="A109" s="3" t="s">
        <v>7</v>
      </c>
      <c r="B109" s="1" t="s">
        <v>5</v>
      </c>
      <c r="C109" s="1">
        <v>900</v>
      </c>
      <c r="D109" s="5">
        <f>E109+F109</f>
        <v>1368004.48</v>
      </c>
      <c r="E109" s="2">
        <f>E112+E140+E154+E182</f>
        <v>1368004.48</v>
      </c>
      <c r="F109" s="2">
        <f>F112+F140</f>
        <v>0</v>
      </c>
      <c r="G109" s="5">
        <f>H109+I109</f>
        <v>1380888.0999999999</v>
      </c>
      <c r="H109" s="2">
        <f>H112+H140+H154+H182</f>
        <v>1380888.0999999999</v>
      </c>
      <c r="I109" s="2">
        <f>I112+I140</f>
        <v>0</v>
      </c>
      <c r="J109" s="19"/>
      <c r="K109" s="34">
        <f>E23+E24+E25+E27+E33+E47+E48+E49+E54+E56+E57+E58+E62+E63+E64+E65+E66+E67+E70+E71+E72+E73+E76</f>
        <v>11272558.45</v>
      </c>
      <c r="L109" s="34">
        <f>K109+D109</f>
        <v>12640562.93</v>
      </c>
      <c r="M109" s="34">
        <f>L109-E17</f>
        <v>0</v>
      </c>
      <c r="N109" s="34">
        <f>H23+H24+H25+H27+H33+H47+H48+H49+H54+H56+H57+H58+H62+H63+H64+H65+H66+H67+H70+H71+H72+H73+H76</f>
        <v>11272558.45</v>
      </c>
      <c r="O109" s="34">
        <f>N109+G109</f>
        <v>12653446.549999999</v>
      </c>
      <c r="P109" s="34">
        <f>O109-H17</f>
        <v>0</v>
      </c>
    </row>
    <row r="110" spans="1:12" ht="18.75">
      <c r="A110" s="3" t="s">
        <v>6</v>
      </c>
      <c r="B110" s="1"/>
      <c r="C110" s="1"/>
      <c r="D110" s="5"/>
      <c r="E110" s="2"/>
      <c r="F110" s="4"/>
      <c r="G110" s="5"/>
      <c r="H110" s="2"/>
      <c r="I110" s="4"/>
      <c r="J110" s="19"/>
      <c r="K110" s="19"/>
      <c r="L110" s="19"/>
    </row>
    <row r="111" spans="1:12" ht="17.25" customHeight="1">
      <c r="A111" s="100" t="s">
        <v>86</v>
      </c>
      <c r="B111" s="101"/>
      <c r="C111" s="101"/>
      <c r="D111" s="101"/>
      <c r="E111" s="101"/>
      <c r="F111" s="101"/>
      <c r="G111" s="101"/>
      <c r="H111" s="101"/>
      <c r="I111" s="101"/>
      <c r="J111" s="38"/>
      <c r="K111" s="38"/>
      <c r="L111" s="38"/>
    </row>
    <row r="112" spans="1:12" ht="18.75">
      <c r="A112" s="3" t="s">
        <v>8</v>
      </c>
      <c r="B112" s="1" t="s">
        <v>5</v>
      </c>
      <c r="C112" s="1">
        <v>200</v>
      </c>
      <c r="D112" s="5">
        <f aca="true" t="shared" si="6" ref="D112:D144">E112+F112</f>
        <v>0</v>
      </c>
      <c r="E112" s="2">
        <f>E114+E117+E136</f>
        <v>0</v>
      </c>
      <c r="F112" s="2">
        <f>F114+F117+F136</f>
        <v>0</v>
      </c>
      <c r="G112" s="5">
        <f>H112+I112</f>
        <v>0</v>
      </c>
      <c r="H112" s="2">
        <f>H114+H117+H136</f>
        <v>0</v>
      </c>
      <c r="I112" s="2">
        <f>I114+I117+I136</f>
        <v>0</v>
      </c>
      <c r="J112" s="19"/>
      <c r="K112" s="19"/>
      <c r="L112" s="19"/>
    </row>
    <row r="113" spans="1:12" ht="18.75">
      <c r="A113" s="3" t="s">
        <v>9</v>
      </c>
      <c r="B113" s="1"/>
      <c r="C113" s="1"/>
      <c r="D113" s="5"/>
      <c r="E113" s="2"/>
      <c r="F113" s="2"/>
      <c r="G113" s="5"/>
      <c r="H113" s="2"/>
      <c r="I113" s="2"/>
      <c r="J113" s="19"/>
      <c r="K113" s="19"/>
      <c r="L113" s="19"/>
    </row>
    <row r="114" spans="1:12" ht="75">
      <c r="A114" s="3" t="s">
        <v>10</v>
      </c>
      <c r="B114" s="1" t="s">
        <v>5</v>
      </c>
      <c r="C114" s="1">
        <v>210</v>
      </c>
      <c r="D114" s="5">
        <f t="shared" si="6"/>
        <v>0</v>
      </c>
      <c r="E114" s="2">
        <f>E116</f>
        <v>0</v>
      </c>
      <c r="F114" s="2">
        <f>F116</f>
        <v>0</v>
      </c>
      <c r="G114" s="5">
        <f>H114+I114</f>
        <v>0</v>
      </c>
      <c r="H114" s="2">
        <f>H116</f>
        <v>0</v>
      </c>
      <c r="I114" s="2">
        <f>I116</f>
        <v>0</v>
      </c>
      <c r="J114" s="19"/>
      <c r="K114" s="19"/>
      <c r="L114" s="19"/>
    </row>
    <row r="115" spans="1:12" ht="18.75">
      <c r="A115" s="3" t="s">
        <v>9</v>
      </c>
      <c r="B115" s="1"/>
      <c r="C115" s="1"/>
      <c r="D115" s="5"/>
      <c r="E115" s="2"/>
      <c r="F115" s="2"/>
      <c r="G115" s="5"/>
      <c r="H115" s="2"/>
      <c r="I115" s="2"/>
      <c r="J115" s="19"/>
      <c r="K115" s="19"/>
      <c r="L115" s="19"/>
    </row>
    <row r="116" spans="1:12" ht="93.75">
      <c r="A116" s="3" t="s">
        <v>87</v>
      </c>
      <c r="B116" s="1">
        <v>244</v>
      </c>
      <c r="C116" s="1">
        <v>214</v>
      </c>
      <c r="D116" s="5">
        <f>E116+F116</f>
        <v>0</v>
      </c>
      <c r="E116" s="2"/>
      <c r="F116" s="2"/>
      <c r="G116" s="5">
        <f>H116+I116</f>
        <v>0</v>
      </c>
      <c r="H116" s="2"/>
      <c r="I116" s="2"/>
      <c r="J116" s="19"/>
      <c r="K116" s="19"/>
      <c r="L116" s="19"/>
    </row>
    <row r="117" spans="1:12" ht="37.5">
      <c r="A117" s="3" t="s">
        <v>14</v>
      </c>
      <c r="B117" s="1" t="s">
        <v>5</v>
      </c>
      <c r="C117" s="1">
        <v>220</v>
      </c>
      <c r="D117" s="5">
        <f t="shared" si="6"/>
        <v>0</v>
      </c>
      <c r="E117" s="2">
        <f>E119+E120+E121+E128+E129+E132+E135</f>
        <v>0</v>
      </c>
      <c r="F117" s="2">
        <f>F119+F120+F121+F128+F129+F132+F135</f>
        <v>0</v>
      </c>
      <c r="G117" s="5">
        <f>H117+I117</f>
        <v>0</v>
      </c>
      <c r="H117" s="2">
        <f>H119+H120+H121+H128+H129+H132+H135</f>
        <v>0</v>
      </c>
      <c r="I117" s="2">
        <f>I119+I120+I121+I128+I129+I132+I135</f>
        <v>0</v>
      </c>
      <c r="J117" s="19"/>
      <c r="K117" s="19"/>
      <c r="L117" s="19"/>
    </row>
    <row r="118" spans="1:12" ht="18.75">
      <c r="A118" s="3" t="s">
        <v>9</v>
      </c>
      <c r="B118" s="1"/>
      <c r="C118" s="1"/>
      <c r="D118" s="5"/>
      <c r="E118" s="2"/>
      <c r="F118" s="2"/>
      <c r="G118" s="5"/>
      <c r="H118" s="2"/>
      <c r="I118" s="2"/>
      <c r="J118" s="19"/>
      <c r="K118" s="19"/>
      <c r="L118" s="19"/>
    </row>
    <row r="119" spans="1:12" ht="18.75">
      <c r="A119" s="3" t="s">
        <v>15</v>
      </c>
      <c r="B119" s="1">
        <v>244</v>
      </c>
      <c r="C119" s="1">
        <v>221</v>
      </c>
      <c r="D119" s="5">
        <f t="shared" si="6"/>
        <v>0</v>
      </c>
      <c r="E119" s="2"/>
      <c r="F119" s="2"/>
      <c r="G119" s="5">
        <f>H119+I119</f>
        <v>0</v>
      </c>
      <c r="H119" s="2"/>
      <c r="I119" s="2"/>
      <c r="J119" s="19"/>
      <c r="K119" s="19"/>
      <c r="L119" s="19"/>
    </row>
    <row r="120" spans="1:12" ht="37.5">
      <c r="A120" s="3" t="s">
        <v>16</v>
      </c>
      <c r="B120" s="1">
        <v>244</v>
      </c>
      <c r="C120" s="1">
        <v>222</v>
      </c>
      <c r="D120" s="5">
        <f t="shared" si="6"/>
        <v>0</v>
      </c>
      <c r="E120" s="2"/>
      <c r="F120" s="2"/>
      <c r="G120" s="5">
        <f>H120+I120</f>
        <v>0</v>
      </c>
      <c r="H120" s="2"/>
      <c r="I120" s="2"/>
      <c r="J120" s="19"/>
      <c r="K120" s="19"/>
      <c r="L120" s="19"/>
    </row>
    <row r="121" spans="1:12" ht="37.5">
      <c r="A121" s="3" t="s">
        <v>17</v>
      </c>
      <c r="B121" s="1" t="s">
        <v>5</v>
      </c>
      <c r="C121" s="1">
        <v>223</v>
      </c>
      <c r="D121" s="5">
        <f t="shared" si="6"/>
        <v>0</v>
      </c>
      <c r="E121" s="2">
        <f>E123+E124+E125+E126+E127</f>
        <v>0</v>
      </c>
      <c r="F121" s="2">
        <f>F123+F124+F125+F126+F127</f>
        <v>0</v>
      </c>
      <c r="G121" s="5">
        <f>H121+I121</f>
        <v>0</v>
      </c>
      <c r="H121" s="2">
        <f>H123+H124+H125+H126+H127</f>
        <v>0</v>
      </c>
      <c r="I121" s="2">
        <f>I123+I124+I125+I126+I127</f>
        <v>0</v>
      </c>
      <c r="J121" s="19"/>
      <c r="K121" s="19"/>
      <c r="L121" s="19"/>
    </row>
    <row r="122" spans="1:12" ht="18.75">
      <c r="A122" s="3" t="s">
        <v>6</v>
      </c>
      <c r="B122" s="1"/>
      <c r="C122" s="1"/>
      <c r="D122" s="5"/>
      <c r="E122" s="2"/>
      <c r="F122" s="2"/>
      <c r="G122" s="5"/>
      <c r="H122" s="2"/>
      <c r="I122" s="2"/>
      <c r="J122" s="19"/>
      <c r="K122" s="19"/>
      <c r="L122" s="19"/>
    </row>
    <row r="123" spans="1:12" ht="56.25">
      <c r="A123" s="3" t="s">
        <v>18</v>
      </c>
      <c r="B123" s="1">
        <v>244</v>
      </c>
      <c r="C123" s="1">
        <v>223</v>
      </c>
      <c r="D123" s="5">
        <f t="shared" si="6"/>
        <v>0</v>
      </c>
      <c r="E123" s="2"/>
      <c r="F123" s="2"/>
      <c r="G123" s="5">
        <f aca="true" t="shared" si="7" ref="G123:G128">H123+I123</f>
        <v>0</v>
      </c>
      <c r="H123" s="2"/>
      <c r="I123" s="2"/>
      <c r="J123" s="19"/>
      <c r="K123" s="19"/>
      <c r="L123" s="19"/>
    </row>
    <row r="124" spans="1:12" ht="37.5">
      <c r="A124" s="3" t="s">
        <v>19</v>
      </c>
      <c r="B124" s="1">
        <v>244</v>
      </c>
      <c r="C124" s="1">
        <v>223</v>
      </c>
      <c r="D124" s="5">
        <f t="shared" si="6"/>
        <v>0</v>
      </c>
      <c r="E124" s="2"/>
      <c r="F124" s="2"/>
      <c r="G124" s="5">
        <f t="shared" si="7"/>
        <v>0</v>
      </c>
      <c r="H124" s="2"/>
      <c r="I124" s="2"/>
      <c r="J124" s="19"/>
      <c r="K124" s="19"/>
      <c r="L124" s="19"/>
    </row>
    <row r="125" spans="1:12" ht="75">
      <c r="A125" s="3" t="s">
        <v>20</v>
      </c>
      <c r="B125" s="1">
        <v>244</v>
      </c>
      <c r="C125" s="1">
        <v>223</v>
      </c>
      <c r="D125" s="5">
        <f t="shared" si="6"/>
        <v>0</v>
      </c>
      <c r="E125" s="2"/>
      <c r="F125" s="2"/>
      <c r="G125" s="5">
        <f t="shared" si="7"/>
        <v>0</v>
      </c>
      <c r="H125" s="2"/>
      <c r="I125" s="2"/>
      <c r="J125" s="19"/>
      <c r="K125" s="19"/>
      <c r="L125" s="19"/>
    </row>
    <row r="126" spans="1:12" ht="75">
      <c r="A126" s="3" t="s">
        <v>21</v>
      </c>
      <c r="B126" s="1">
        <v>244</v>
      </c>
      <c r="C126" s="1">
        <v>223</v>
      </c>
      <c r="D126" s="5">
        <f t="shared" si="6"/>
        <v>0</v>
      </c>
      <c r="E126" s="2"/>
      <c r="F126" s="2"/>
      <c r="G126" s="5">
        <f t="shared" si="7"/>
        <v>0</v>
      </c>
      <c r="H126" s="2"/>
      <c r="I126" s="2"/>
      <c r="J126" s="19"/>
      <c r="K126" s="19"/>
      <c r="L126" s="19"/>
    </row>
    <row r="127" spans="1:12" ht="56.25">
      <c r="A127" s="3" t="s">
        <v>22</v>
      </c>
      <c r="B127" s="1">
        <v>244</v>
      </c>
      <c r="C127" s="1">
        <v>223</v>
      </c>
      <c r="D127" s="5">
        <f t="shared" si="6"/>
        <v>0</v>
      </c>
      <c r="E127" s="2"/>
      <c r="F127" s="2"/>
      <c r="G127" s="5">
        <f t="shared" si="7"/>
        <v>0</v>
      </c>
      <c r="H127" s="2"/>
      <c r="I127" s="2"/>
      <c r="J127" s="19"/>
      <c r="K127" s="19"/>
      <c r="L127" s="19"/>
    </row>
    <row r="128" spans="1:12" ht="168.75">
      <c r="A128" s="3" t="s">
        <v>23</v>
      </c>
      <c r="B128" s="1">
        <v>244</v>
      </c>
      <c r="C128" s="1">
        <v>224</v>
      </c>
      <c r="D128" s="5">
        <f t="shared" si="6"/>
        <v>0</v>
      </c>
      <c r="E128" s="2"/>
      <c r="F128" s="2"/>
      <c r="G128" s="5">
        <f t="shared" si="7"/>
        <v>0</v>
      </c>
      <c r="H128" s="2"/>
      <c r="I128" s="2"/>
      <c r="J128" s="19"/>
      <c r="K128" s="19"/>
      <c r="L128" s="19"/>
    </row>
    <row r="129" spans="1:12" ht="56.25">
      <c r="A129" s="3" t="s">
        <v>24</v>
      </c>
      <c r="B129" s="1" t="s">
        <v>5</v>
      </c>
      <c r="C129" s="1">
        <v>225</v>
      </c>
      <c r="D129" s="2">
        <f aca="true" t="shared" si="8" ref="D129:I129">D130+D131</f>
        <v>0</v>
      </c>
      <c r="E129" s="2">
        <f t="shared" si="8"/>
        <v>0</v>
      </c>
      <c r="F129" s="2">
        <f t="shared" si="8"/>
        <v>0</v>
      </c>
      <c r="G129" s="2">
        <f t="shared" si="8"/>
        <v>0</v>
      </c>
      <c r="H129" s="2">
        <f t="shared" si="8"/>
        <v>0</v>
      </c>
      <c r="I129" s="2">
        <f t="shared" si="8"/>
        <v>0</v>
      </c>
      <c r="J129" s="19"/>
      <c r="K129" s="19"/>
      <c r="L129" s="19"/>
    </row>
    <row r="130" spans="1:12" ht="18.75">
      <c r="A130" s="68" t="s">
        <v>6</v>
      </c>
      <c r="B130" s="1">
        <v>243</v>
      </c>
      <c r="C130" s="1">
        <v>225</v>
      </c>
      <c r="D130" s="5">
        <f t="shared" si="6"/>
        <v>0</v>
      </c>
      <c r="E130" s="2"/>
      <c r="F130" s="2"/>
      <c r="G130" s="5">
        <f aca="true" t="shared" si="9" ref="G130:G140">H130+I130</f>
        <v>0</v>
      </c>
      <c r="H130" s="2"/>
      <c r="I130" s="2"/>
      <c r="J130" s="19"/>
      <c r="K130" s="19"/>
      <c r="L130" s="19"/>
    </row>
    <row r="131" spans="1:12" ht="18.75">
      <c r="A131" s="68"/>
      <c r="B131" s="1">
        <v>244</v>
      </c>
      <c r="C131" s="1">
        <v>225</v>
      </c>
      <c r="D131" s="5">
        <f t="shared" si="6"/>
        <v>0</v>
      </c>
      <c r="E131" s="2"/>
      <c r="F131" s="2"/>
      <c r="G131" s="5">
        <f t="shared" si="9"/>
        <v>0</v>
      </c>
      <c r="H131" s="2"/>
      <c r="I131" s="2"/>
      <c r="J131" s="19"/>
      <c r="K131" s="19"/>
      <c r="L131" s="19"/>
    </row>
    <row r="132" spans="1:12" ht="37.5">
      <c r="A132" s="3" t="s">
        <v>58</v>
      </c>
      <c r="B132" s="1" t="s">
        <v>5</v>
      </c>
      <c r="C132" s="1">
        <v>226</v>
      </c>
      <c r="D132" s="5">
        <f t="shared" si="6"/>
        <v>0</v>
      </c>
      <c r="E132" s="2">
        <f>E133+E134</f>
        <v>0</v>
      </c>
      <c r="F132" s="2">
        <f>F133+F134</f>
        <v>0</v>
      </c>
      <c r="G132" s="5">
        <f t="shared" si="9"/>
        <v>0</v>
      </c>
      <c r="H132" s="2">
        <f>H133+H134</f>
        <v>0</v>
      </c>
      <c r="I132" s="2">
        <f>I133+I134</f>
        <v>0</v>
      </c>
      <c r="J132" s="19"/>
      <c r="K132" s="19"/>
      <c r="L132" s="19"/>
    </row>
    <row r="133" spans="1:12" ht="18.75">
      <c r="A133" s="68" t="s">
        <v>6</v>
      </c>
      <c r="B133" s="1">
        <v>243</v>
      </c>
      <c r="C133" s="1">
        <v>226</v>
      </c>
      <c r="D133" s="5">
        <f t="shared" si="6"/>
        <v>0</v>
      </c>
      <c r="E133" s="2"/>
      <c r="F133" s="2"/>
      <c r="G133" s="5">
        <f t="shared" si="9"/>
        <v>0</v>
      </c>
      <c r="H133" s="2"/>
      <c r="I133" s="2"/>
      <c r="J133" s="19"/>
      <c r="K133" s="19"/>
      <c r="L133" s="19"/>
    </row>
    <row r="134" spans="1:12" ht="18.75">
      <c r="A134" s="68"/>
      <c r="B134" s="1">
        <v>244</v>
      </c>
      <c r="C134" s="1">
        <v>226</v>
      </c>
      <c r="D134" s="5">
        <f t="shared" si="6"/>
        <v>0</v>
      </c>
      <c r="E134" s="2"/>
      <c r="F134" s="2"/>
      <c r="G134" s="5">
        <f t="shared" si="9"/>
        <v>0</v>
      </c>
      <c r="H134" s="2"/>
      <c r="I134" s="2"/>
      <c r="J134" s="19"/>
      <c r="K134" s="19"/>
      <c r="L134" s="19"/>
    </row>
    <row r="135" spans="1:12" ht="18.75">
      <c r="A135" s="3" t="s">
        <v>25</v>
      </c>
      <c r="B135" s="1">
        <v>244</v>
      </c>
      <c r="C135" s="1">
        <v>227</v>
      </c>
      <c r="D135" s="5">
        <f t="shared" si="6"/>
        <v>0</v>
      </c>
      <c r="E135" s="2"/>
      <c r="F135" s="2"/>
      <c r="G135" s="5">
        <f t="shared" si="9"/>
        <v>0</v>
      </c>
      <c r="H135" s="2"/>
      <c r="I135" s="2"/>
      <c r="J135" s="19"/>
      <c r="K135" s="19"/>
      <c r="L135" s="19"/>
    </row>
    <row r="136" spans="1:12" ht="18.75">
      <c r="A136" s="3" t="s">
        <v>30</v>
      </c>
      <c r="B136" s="1" t="s">
        <v>5</v>
      </c>
      <c r="C136" s="1">
        <v>290</v>
      </c>
      <c r="D136" s="5">
        <f t="shared" si="6"/>
        <v>0</v>
      </c>
      <c r="E136" s="2">
        <f>E138+E139</f>
        <v>0</v>
      </c>
      <c r="F136" s="2">
        <f>F138+F139</f>
        <v>0</v>
      </c>
      <c r="G136" s="5">
        <f t="shared" si="9"/>
        <v>0</v>
      </c>
      <c r="H136" s="2">
        <f>H138+H139</f>
        <v>0</v>
      </c>
      <c r="I136" s="2">
        <f>I138+I139</f>
        <v>0</v>
      </c>
      <c r="J136" s="19"/>
      <c r="K136" s="19"/>
      <c r="L136" s="19"/>
    </row>
    <row r="137" spans="1:12" ht="18.75">
      <c r="A137" s="3" t="s">
        <v>9</v>
      </c>
      <c r="B137" s="1"/>
      <c r="C137" s="1"/>
      <c r="D137" s="5">
        <f t="shared" si="6"/>
        <v>0</v>
      </c>
      <c r="E137" s="2"/>
      <c r="F137" s="2"/>
      <c r="G137" s="5">
        <f t="shared" si="9"/>
        <v>0</v>
      </c>
      <c r="H137" s="2"/>
      <c r="I137" s="2"/>
      <c r="J137" s="19"/>
      <c r="K137" s="19"/>
      <c r="L137" s="19"/>
    </row>
    <row r="138" spans="1:12" ht="56.25">
      <c r="A138" s="3" t="s">
        <v>34</v>
      </c>
      <c r="B138" s="1">
        <v>244</v>
      </c>
      <c r="C138" s="1">
        <v>296</v>
      </c>
      <c r="D138" s="5">
        <f t="shared" si="6"/>
        <v>0</v>
      </c>
      <c r="E138" s="2"/>
      <c r="F138" s="2"/>
      <c r="G138" s="5">
        <f t="shared" si="9"/>
        <v>0</v>
      </c>
      <c r="H138" s="2"/>
      <c r="I138" s="2"/>
      <c r="J138" s="19"/>
      <c r="K138" s="19"/>
      <c r="L138" s="19"/>
    </row>
    <row r="139" spans="1:12" ht="56.25">
      <c r="A139" s="3" t="s">
        <v>35</v>
      </c>
      <c r="B139" s="1">
        <v>244</v>
      </c>
      <c r="C139" s="1">
        <v>297</v>
      </c>
      <c r="D139" s="5">
        <f t="shared" si="6"/>
        <v>0</v>
      </c>
      <c r="E139" s="2"/>
      <c r="F139" s="2"/>
      <c r="G139" s="5">
        <f t="shared" si="9"/>
        <v>0</v>
      </c>
      <c r="H139" s="2"/>
      <c r="I139" s="2"/>
      <c r="J139" s="19"/>
      <c r="K139" s="19"/>
      <c r="L139" s="19"/>
    </row>
    <row r="140" spans="1:12" ht="56.25">
      <c r="A140" s="3" t="s">
        <v>59</v>
      </c>
      <c r="B140" s="1" t="s">
        <v>5</v>
      </c>
      <c r="C140" s="1">
        <v>300</v>
      </c>
      <c r="D140" s="5">
        <f t="shared" si="6"/>
        <v>0</v>
      </c>
      <c r="E140" s="2">
        <f>E142+E144+E143</f>
        <v>0</v>
      </c>
      <c r="F140" s="2">
        <f>F142+F144+F143</f>
        <v>0</v>
      </c>
      <c r="G140" s="5">
        <f t="shared" si="9"/>
        <v>0</v>
      </c>
      <c r="H140" s="2">
        <f>H142+H144+H143</f>
        <v>0</v>
      </c>
      <c r="I140" s="2">
        <f>I142+I144+I143</f>
        <v>0</v>
      </c>
      <c r="J140" s="19"/>
      <c r="K140" s="19"/>
      <c r="L140" s="19"/>
    </row>
    <row r="141" spans="1:12" ht="18.75">
      <c r="A141" s="3" t="s">
        <v>9</v>
      </c>
      <c r="B141" s="1"/>
      <c r="C141" s="1"/>
      <c r="D141" s="5"/>
      <c r="E141" s="2"/>
      <c r="F141" s="2"/>
      <c r="G141" s="5"/>
      <c r="H141" s="2"/>
      <c r="I141" s="2"/>
      <c r="J141" s="19"/>
      <c r="K141" s="19"/>
      <c r="L141" s="19"/>
    </row>
    <row r="142" spans="1:12" ht="56.25">
      <c r="A142" s="3" t="s">
        <v>36</v>
      </c>
      <c r="B142" s="1">
        <v>244</v>
      </c>
      <c r="C142" s="1">
        <v>310</v>
      </c>
      <c r="D142" s="5">
        <f t="shared" si="6"/>
        <v>0</v>
      </c>
      <c r="E142" s="2"/>
      <c r="F142" s="2"/>
      <c r="G142" s="5">
        <f>H142+I142</f>
        <v>0</v>
      </c>
      <c r="H142" s="2"/>
      <c r="I142" s="2"/>
      <c r="J142" s="19"/>
      <c r="K142" s="19"/>
      <c r="L142" s="19"/>
    </row>
    <row r="143" spans="1:12" ht="75">
      <c r="A143" s="3" t="s">
        <v>68</v>
      </c>
      <c r="B143" s="1">
        <v>244</v>
      </c>
      <c r="C143" s="1">
        <v>320</v>
      </c>
      <c r="D143" s="5">
        <f t="shared" si="6"/>
        <v>0</v>
      </c>
      <c r="E143" s="2"/>
      <c r="F143" s="2"/>
      <c r="G143" s="5">
        <f>H143+I143</f>
        <v>0</v>
      </c>
      <c r="H143" s="2"/>
      <c r="I143" s="2"/>
      <c r="J143" s="19"/>
      <c r="K143" s="19"/>
      <c r="L143" s="19"/>
    </row>
    <row r="144" spans="1:12" ht="75">
      <c r="A144" s="3" t="s">
        <v>60</v>
      </c>
      <c r="B144" s="1" t="s">
        <v>5</v>
      </c>
      <c r="C144" s="1">
        <v>340</v>
      </c>
      <c r="D144" s="5">
        <f t="shared" si="6"/>
        <v>0</v>
      </c>
      <c r="E144" s="2">
        <f>E146+E147+E148+E149+E150+E151+E152</f>
        <v>0</v>
      </c>
      <c r="F144" s="2">
        <f>F146+F147+F148+F149+F150+F151+F152</f>
        <v>0</v>
      </c>
      <c r="G144" s="5">
        <f>H144+I144</f>
        <v>0</v>
      </c>
      <c r="H144" s="2">
        <f>H146+H147+H148+H149+H150+H151+H152</f>
        <v>0</v>
      </c>
      <c r="I144" s="2">
        <f>I146+I147+I148+I149+I150+I151+I152</f>
        <v>0</v>
      </c>
      <c r="J144" s="19"/>
      <c r="K144" s="19"/>
      <c r="L144" s="19"/>
    </row>
    <row r="145" spans="1:12" ht="18.75">
      <c r="A145" s="3" t="s">
        <v>6</v>
      </c>
      <c r="B145" s="1"/>
      <c r="C145" s="1"/>
      <c r="D145" s="5"/>
      <c r="E145" s="2"/>
      <c r="F145" s="2"/>
      <c r="G145" s="5"/>
      <c r="H145" s="2"/>
      <c r="I145" s="2"/>
      <c r="J145" s="19"/>
      <c r="K145" s="19"/>
      <c r="L145" s="19"/>
    </row>
    <row r="146" spans="1:12" ht="131.25">
      <c r="A146" s="3" t="s">
        <v>37</v>
      </c>
      <c r="B146" s="1">
        <v>244</v>
      </c>
      <c r="C146" s="1">
        <v>341</v>
      </c>
      <c r="D146" s="5">
        <f aca="true" t="shared" si="10" ref="D146:D152">E146+F146</f>
        <v>0</v>
      </c>
      <c r="E146" s="2"/>
      <c r="F146" s="2"/>
      <c r="G146" s="5">
        <f aca="true" t="shared" si="11" ref="G146:G152">H146+I146</f>
        <v>0</v>
      </c>
      <c r="H146" s="2"/>
      <c r="I146" s="2"/>
      <c r="J146" s="19"/>
      <c r="K146" s="19"/>
      <c r="L146" s="19"/>
    </row>
    <row r="147" spans="1:12" ht="56.25">
      <c r="A147" s="3" t="s">
        <v>38</v>
      </c>
      <c r="B147" s="1">
        <v>244</v>
      </c>
      <c r="C147" s="1">
        <v>342</v>
      </c>
      <c r="D147" s="5">
        <f t="shared" si="10"/>
        <v>0</v>
      </c>
      <c r="E147" s="2"/>
      <c r="F147" s="2"/>
      <c r="G147" s="5">
        <f t="shared" si="11"/>
        <v>0</v>
      </c>
      <c r="H147" s="2"/>
      <c r="I147" s="2"/>
      <c r="J147" s="19"/>
      <c r="K147" s="19"/>
      <c r="L147" s="19"/>
    </row>
    <row r="148" spans="1:12" ht="75">
      <c r="A148" s="3" t="s">
        <v>39</v>
      </c>
      <c r="B148" s="1">
        <v>244</v>
      </c>
      <c r="C148" s="1">
        <v>343</v>
      </c>
      <c r="D148" s="5">
        <f t="shared" si="10"/>
        <v>0</v>
      </c>
      <c r="E148" s="2"/>
      <c r="F148" s="2"/>
      <c r="G148" s="5">
        <f t="shared" si="11"/>
        <v>0</v>
      </c>
      <c r="H148" s="2"/>
      <c r="I148" s="2"/>
      <c r="J148" s="19"/>
      <c r="K148" s="19"/>
      <c r="L148" s="19"/>
    </row>
    <row r="149" spans="1:12" ht="75">
      <c r="A149" s="3" t="s">
        <v>40</v>
      </c>
      <c r="B149" s="1">
        <v>244</v>
      </c>
      <c r="C149" s="1">
        <v>344</v>
      </c>
      <c r="D149" s="5">
        <f t="shared" si="10"/>
        <v>0</v>
      </c>
      <c r="E149" s="2"/>
      <c r="F149" s="2"/>
      <c r="G149" s="5">
        <f t="shared" si="11"/>
        <v>0</v>
      </c>
      <c r="H149" s="2"/>
      <c r="I149" s="2"/>
      <c r="J149" s="19"/>
      <c r="K149" s="19"/>
      <c r="L149" s="19"/>
    </row>
    <row r="150" spans="1:12" ht="56.25">
      <c r="A150" s="3" t="s">
        <v>41</v>
      </c>
      <c r="B150" s="1">
        <v>244</v>
      </c>
      <c r="C150" s="1">
        <v>345</v>
      </c>
      <c r="D150" s="5">
        <f t="shared" si="10"/>
        <v>0</v>
      </c>
      <c r="E150" s="2"/>
      <c r="F150" s="2"/>
      <c r="G150" s="5">
        <f t="shared" si="11"/>
        <v>0</v>
      </c>
      <c r="H150" s="2"/>
      <c r="I150" s="2"/>
      <c r="J150" s="19"/>
      <c r="K150" s="19"/>
      <c r="L150" s="19"/>
    </row>
    <row r="151" spans="1:12" ht="75">
      <c r="A151" s="3" t="s">
        <v>42</v>
      </c>
      <c r="B151" s="1">
        <v>244</v>
      </c>
      <c r="C151" s="1">
        <v>346</v>
      </c>
      <c r="D151" s="5">
        <f t="shared" si="10"/>
        <v>0</v>
      </c>
      <c r="E151" s="2"/>
      <c r="F151" s="2"/>
      <c r="G151" s="5">
        <f t="shared" si="11"/>
        <v>0</v>
      </c>
      <c r="H151" s="2"/>
      <c r="I151" s="2"/>
      <c r="J151" s="19"/>
      <c r="K151" s="19"/>
      <c r="L151" s="19"/>
    </row>
    <row r="152" spans="1:12" ht="112.5">
      <c r="A152" s="3" t="s">
        <v>43</v>
      </c>
      <c r="B152" s="1">
        <v>244</v>
      </c>
      <c r="C152" s="1">
        <v>349</v>
      </c>
      <c r="D152" s="5">
        <f t="shared" si="10"/>
        <v>0</v>
      </c>
      <c r="E152" s="2"/>
      <c r="F152" s="2"/>
      <c r="G152" s="5">
        <f t="shared" si="11"/>
        <v>0</v>
      </c>
      <c r="H152" s="2"/>
      <c r="I152" s="2"/>
      <c r="J152" s="19"/>
      <c r="K152" s="19"/>
      <c r="L152" s="19"/>
    </row>
    <row r="153" spans="1:12" ht="17.25" customHeight="1">
      <c r="A153" s="100" t="s">
        <v>88</v>
      </c>
      <c r="B153" s="101"/>
      <c r="C153" s="101"/>
      <c r="D153" s="101"/>
      <c r="E153" s="101"/>
      <c r="F153" s="101"/>
      <c r="G153" s="101"/>
      <c r="H153" s="101"/>
      <c r="I153" s="101"/>
      <c r="J153" s="38"/>
      <c r="K153" s="38"/>
      <c r="L153" s="38"/>
    </row>
    <row r="154" spans="1:12" ht="18.75">
      <c r="A154" s="3" t="s">
        <v>8</v>
      </c>
      <c r="B154" s="1" t="s">
        <v>5</v>
      </c>
      <c r="C154" s="1">
        <v>200</v>
      </c>
      <c r="D154" s="5">
        <f>E154+F154</f>
        <v>1357646.59</v>
      </c>
      <c r="E154" s="2">
        <f>E156+E159+E178</f>
        <v>1357646.59</v>
      </c>
      <c r="F154" s="2">
        <f>F156+F159+F178</f>
        <v>0</v>
      </c>
      <c r="G154" s="5">
        <f>H154+I154</f>
        <v>1370530.21</v>
      </c>
      <c r="H154" s="2">
        <f>H156+H159+H178</f>
        <v>1370530.21</v>
      </c>
      <c r="I154" s="2">
        <f>I156+I159+I178</f>
        <v>0</v>
      </c>
      <c r="J154" s="19"/>
      <c r="K154" s="19"/>
      <c r="L154" s="19"/>
    </row>
    <row r="155" spans="1:12" ht="18.75">
      <c r="A155" s="3" t="s">
        <v>9</v>
      </c>
      <c r="B155" s="1"/>
      <c r="C155" s="1"/>
      <c r="D155" s="5"/>
      <c r="E155" s="2"/>
      <c r="F155" s="2"/>
      <c r="G155" s="5"/>
      <c r="H155" s="2"/>
      <c r="I155" s="2"/>
      <c r="J155" s="19"/>
      <c r="K155" s="19"/>
      <c r="L155" s="19"/>
    </row>
    <row r="156" spans="1:12" ht="75">
      <c r="A156" s="3" t="s">
        <v>10</v>
      </c>
      <c r="B156" s="1" t="s">
        <v>5</v>
      </c>
      <c r="C156" s="1">
        <v>210</v>
      </c>
      <c r="D156" s="5">
        <f>E156+F156</f>
        <v>0</v>
      </c>
      <c r="E156" s="2">
        <f>E158</f>
        <v>0</v>
      </c>
      <c r="F156" s="2">
        <f>F158</f>
        <v>0</v>
      </c>
      <c r="G156" s="5">
        <f>H156+I156</f>
        <v>0</v>
      </c>
      <c r="H156" s="2">
        <f>H158</f>
        <v>0</v>
      </c>
      <c r="I156" s="2">
        <f>I158</f>
        <v>0</v>
      </c>
      <c r="J156" s="19"/>
      <c r="K156" s="19"/>
      <c r="L156" s="19"/>
    </row>
    <row r="157" spans="1:12" ht="18.75">
      <c r="A157" s="3" t="s">
        <v>9</v>
      </c>
      <c r="B157" s="1"/>
      <c r="C157" s="1"/>
      <c r="D157" s="5"/>
      <c r="E157" s="2"/>
      <c r="F157" s="2"/>
      <c r="G157" s="5"/>
      <c r="H157" s="2"/>
      <c r="I157" s="2"/>
      <c r="J157" s="19"/>
      <c r="K157" s="19"/>
      <c r="L157" s="19"/>
    </row>
    <row r="158" spans="1:12" ht="93.75">
      <c r="A158" s="3" t="s">
        <v>87</v>
      </c>
      <c r="B158" s="1">
        <v>244</v>
      </c>
      <c r="C158" s="1">
        <v>214</v>
      </c>
      <c r="D158" s="5">
        <f>E158+F158</f>
        <v>0</v>
      </c>
      <c r="E158" s="32">
        <f>E28-E116</f>
        <v>0</v>
      </c>
      <c r="F158" s="2"/>
      <c r="G158" s="5">
        <f>H158+I158</f>
        <v>0</v>
      </c>
      <c r="H158" s="32">
        <f>H28-H116</f>
        <v>0</v>
      </c>
      <c r="I158" s="2"/>
      <c r="J158" s="19"/>
      <c r="K158" s="19"/>
      <c r="L158" s="19"/>
    </row>
    <row r="159" spans="1:12" ht="37.5">
      <c r="A159" s="3" t="s">
        <v>14</v>
      </c>
      <c r="B159" s="1" t="s">
        <v>5</v>
      </c>
      <c r="C159" s="1">
        <v>220</v>
      </c>
      <c r="D159" s="5">
        <f>E159+F159</f>
        <v>1357646.59</v>
      </c>
      <c r="E159" s="2">
        <f>E161+E162+E163+E170+E171+E174+E177</f>
        <v>1357646.59</v>
      </c>
      <c r="F159" s="2">
        <f>F161+F162+F163+F170+F171+F174+F177</f>
        <v>0</v>
      </c>
      <c r="G159" s="5">
        <f>H159+I159</f>
        <v>1370530.21</v>
      </c>
      <c r="H159" s="2">
        <f>H161+H162+H163+H170+H171+H174+H177</f>
        <v>1370530.21</v>
      </c>
      <c r="I159" s="2">
        <f>I161+I162+I163+I170+I171+I174+I177</f>
        <v>0</v>
      </c>
      <c r="J159" s="19"/>
      <c r="K159" s="19"/>
      <c r="L159" s="19"/>
    </row>
    <row r="160" spans="1:12" ht="18.75">
      <c r="A160" s="3" t="s">
        <v>9</v>
      </c>
      <c r="B160" s="1"/>
      <c r="C160" s="1"/>
      <c r="D160" s="5"/>
      <c r="E160" s="2"/>
      <c r="F160" s="2"/>
      <c r="G160" s="5"/>
      <c r="H160" s="2"/>
      <c r="I160" s="2"/>
      <c r="J160" s="19"/>
      <c r="K160" s="19"/>
      <c r="L160" s="19"/>
    </row>
    <row r="161" spans="1:12" ht="18.75">
      <c r="A161" s="3" t="s">
        <v>15</v>
      </c>
      <c r="B161" s="1">
        <v>244</v>
      </c>
      <c r="C161" s="1">
        <v>221</v>
      </c>
      <c r="D161" s="5">
        <f>E161+F161</f>
        <v>30000</v>
      </c>
      <c r="E161" s="2">
        <f>E31-E119</f>
        <v>30000</v>
      </c>
      <c r="F161" s="2"/>
      <c r="G161" s="5">
        <f>H161+I161</f>
        <v>30000</v>
      </c>
      <c r="H161" s="2">
        <f>H31-H119</f>
        <v>30000</v>
      </c>
      <c r="I161" s="2"/>
      <c r="J161" s="19"/>
      <c r="K161" s="19"/>
      <c r="L161" s="19"/>
    </row>
    <row r="162" spans="1:12" ht="37.5">
      <c r="A162" s="3" t="s">
        <v>16</v>
      </c>
      <c r="B162" s="1">
        <v>244</v>
      </c>
      <c r="C162" s="1">
        <v>222</v>
      </c>
      <c r="D162" s="5">
        <f>E162+F162</f>
        <v>0</v>
      </c>
      <c r="E162" s="32">
        <f>E34-E120</f>
        <v>0</v>
      </c>
      <c r="F162" s="2"/>
      <c r="G162" s="5">
        <f>H162+I162</f>
        <v>0</v>
      </c>
      <c r="H162" s="32">
        <f>H34-H120</f>
        <v>0</v>
      </c>
      <c r="I162" s="2"/>
      <c r="J162" s="19"/>
      <c r="K162" s="19"/>
      <c r="L162" s="19"/>
    </row>
    <row r="163" spans="1:12" ht="37.5">
      <c r="A163" s="3" t="s">
        <v>17</v>
      </c>
      <c r="B163" s="1" t="s">
        <v>5</v>
      </c>
      <c r="C163" s="1">
        <v>223</v>
      </c>
      <c r="D163" s="5">
        <f>E163+F163</f>
        <v>790405.9400000001</v>
      </c>
      <c r="E163" s="2">
        <f>E165+E166+E167+E168+E169</f>
        <v>790405.9400000001</v>
      </c>
      <c r="F163" s="2">
        <f>F165+F166+F167+F168+F169</f>
        <v>0</v>
      </c>
      <c r="G163" s="5">
        <f>H163+I163</f>
        <v>803289.5599999999</v>
      </c>
      <c r="H163" s="2">
        <f>H165+H166+H167+H168+H169</f>
        <v>803289.5599999999</v>
      </c>
      <c r="I163" s="2">
        <f>I165+I166+I167+I168+I169</f>
        <v>0</v>
      </c>
      <c r="J163" s="19"/>
      <c r="K163" s="19"/>
      <c r="L163" s="19"/>
    </row>
    <row r="164" spans="1:12" ht="18.75">
      <c r="A164" s="3" t="s">
        <v>6</v>
      </c>
      <c r="B164" s="1"/>
      <c r="C164" s="1"/>
      <c r="D164" s="5"/>
      <c r="E164" s="2"/>
      <c r="F164" s="2"/>
      <c r="G164" s="5"/>
      <c r="H164" s="2"/>
      <c r="I164" s="2"/>
      <c r="J164" s="19"/>
      <c r="K164" s="19"/>
      <c r="L164" s="19"/>
    </row>
    <row r="165" spans="1:12" ht="56.25">
      <c r="A165" s="3" t="s">
        <v>18</v>
      </c>
      <c r="B165" s="1">
        <v>244</v>
      </c>
      <c r="C165" s="1">
        <v>223</v>
      </c>
      <c r="D165" s="5">
        <f aca="true" t="shared" si="12" ref="D165:D170">E165+F165</f>
        <v>569651.62</v>
      </c>
      <c r="E165" s="2">
        <f aca="true" t="shared" si="13" ref="E165:E170">E37-E123</f>
        <v>569651.62</v>
      </c>
      <c r="F165" s="2"/>
      <c r="G165" s="5">
        <f aca="true" t="shared" si="14" ref="G165:G170">H165+I165</f>
        <v>578936.94</v>
      </c>
      <c r="H165" s="2">
        <f aca="true" t="shared" si="15" ref="H165:H170">H37-H123</f>
        <v>578936.94</v>
      </c>
      <c r="I165" s="2"/>
      <c r="J165" s="19"/>
      <c r="K165" s="19"/>
      <c r="L165" s="19"/>
    </row>
    <row r="166" spans="1:12" ht="37.5">
      <c r="A166" s="3" t="s">
        <v>19</v>
      </c>
      <c r="B166" s="1">
        <v>244</v>
      </c>
      <c r="C166" s="1">
        <v>223</v>
      </c>
      <c r="D166" s="5">
        <f t="shared" si="12"/>
        <v>0</v>
      </c>
      <c r="E166" s="2">
        <f t="shared" si="13"/>
        <v>0</v>
      </c>
      <c r="F166" s="2"/>
      <c r="G166" s="5">
        <f t="shared" si="14"/>
        <v>0</v>
      </c>
      <c r="H166" s="2">
        <f t="shared" si="15"/>
        <v>0</v>
      </c>
      <c r="I166" s="2"/>
      <c r="J166" s="19"/>
      <c r="K166" s="19"/>
      <c r="L166" s="19"/>
    </row>
    <row r="167" spans="1:12" ht="75">
      <c r="A167" s="3" t="s">
        <v>20</v>
      </c>
      <c r="B167" s="1">
        <v>244</v>
      </c>
      <c r="C167" s="1">
        <v>223</v>
      </c>
      <c r="D167" s="5">
        <f t="shared" si="12"/>
        <v>184946.65</v>
      </c>
      <c r="E167" s="2">
        <f t="shared" si="13"/>
        <v>184946.65</v>
      </c>
      <c r="F167" s="2"/>
      <c r="G167" s="5">
        <f t="shared" si="14"/>
        <v>187961.28</v>
      </c>
      <c r="H167" s="2">
        <f t="shared" si="15"/>
        <v>187961.28</v>
      </c>
      <c r="I167" s="2"/>
      <c r="J167" s="19"/>
      <c r="K167" s="19"/>
      <c r="L167" s="19"/>
    </row>
    <row r="168" spans="1:12" ht="75">
      <c r="A168" s="3" t="s">
        <v>21</v>
      </c>
      <c r="B168" s="1">
        <v>244</v>
      </c>
      <c r="C168" s="1">
        <v>223</v>
      </c>
      <c r="D168" s="5">
        <f t="shared" si="12"/>
        <v>15363.67</v>
      </c>
      <c r="E168" s="2">
        <f t="shared" si="13"/>
        <v>15363.67</v>
      </c>
      <c r="F168" s="2"/>
      <c r="G168" s="5">
        <f t="shared" si="14"/>
        <v>15614.1</v>
      </c>
      <c r="H168" s="2">
        <f t="shared" si="15"/>
        <v>15614.1</v>
      </c>
      <c r="I168" s="2"/>
      <c r="J168" s="19"/>
      <c r="K168" s="19"/>
      <c r="L168" s="19"/>
    </row>
    <row r="169" spans="1:12" ht="56.25">
      <c r="A169" s="3" t="s">
        <v>22</v>
      </c>
      <c r="B169" s="1">
        <v>244</v>
      </c>
      <c r="C169" s="1">
        <v>223</v>
      </c>
      <c r="D169" s="5">
        <f t="shared" si="12"/>
        <v>20444</v>
      </c>
      <c r="E169" s="2">
        <f t="shared" si="13"/>
        <v>20444</v>
      </c>
      <c r="F169" s="2"/>
      <c r="G169" s="5">
        <f t="shared" si="14"/>
        <v>20777.24</v>
      </c>
      <c r="H169" s="2">
        <f t="shared" si="15"/>
        <v>20777.24</v>
      </c>
      <c r="I169" s="2"/>
      <c r="J169" s="19"/>
      <c r="K169" s="19"/>
      <c r="L169" s="19"/>
    </row>
    <row r="170" spans="1:12" ht="168.75">
      <c r="A170" s="3" t="s">
        <v>23</v>
      </c>
      <c r="B170" s="1">
        <v>244</v>
      </c>
      <c r="C170" s="1">
        <v>224</v>
      </c>
      <c r="D170" s="5">
        <f t="shared" si="12"/>
        <v>0</v>
      </c>
      <c r="E170" s="2">
        <f t="shared" si="13"/>
        <v>0</v>
      </c>
      <c r="F170" s="2"/>
      <c r="G170" s="5">
        <f t="shared" si="14"/>
        <v>0</v>
      </c>
      <c r="H170" s="2">
        <f t="shared" si="15"/>
        <v>0</v>
      </c>
      <c r="I170" s="2"/>
      <c r="J170" s="19"/>
      <c r="K170" s="19"/>
      <c r="L170" s="19"/>
    </row>
    <row r="171" spans="1:12" ht="56.25">
      <c r="A171" s="3" t="s">
        <v>24</v>
      </c>
      <c r="B171" s="1" t="s">
        <v>5</v>
      </c>
      <c r="C171" s="1">
        <v>225</v>
      </c>
      <c r="D171" s="2">
        <f aca="true" t="shared" si="16" ref="D171:I171">D172+D173</f>
        <v>234995.41</v>
      </c>
      <c r="E171" s="2">
        <f t="shared" si="16"/>
        <v>234995.41</v>
      </c>
      <c r="F171" s="2">
        <f t="shared" si="16"/>
        <v>0</v>
      </c>
      <c r="G171" s="2">
        <f t="shared" si="16"/>
        <v>234995.41</v>
      </c>
      <c r="H171" s="2">
        <f t="shared" si="16"/>
        <v>234995.41</v>
      </c>
      <c r="I171" s="2">
        <f t="shared" si="16"/>
        <v>0</v>
      </c>
      <c r="J171" s="19"/>
      <c r="K171" s="19"/>
      <c r="L171" s="19"/>
    </row>
    <row r="172" spans="1:12" ht="18.75">
      <c r="A172" s="68" t="s">
        <v>6</v>
      </c>
      <c r="B172" s="1">
        <v>243</v>
      </c>
      <c r="C172" s="1">
        <v>225</v>
      </c>
      <c r="D172" s="5">
        <f aca="true" t="shared" si="17" ref="D172:D182">E172+F172</f>
        <v>0</v>
      </c>
      <c r="E172" s="2">
        <f>E44-E130</f>
        <v>0</v>
      </c>
      <c r="F172" s="2"/>
      <c r="G172" s="5">
        <f aca="true" t="shared" si="18" ref="G172:G182">H172+I172</f>
        <v>0</v>
      </c>
      <c r="H172" s="2">
        <f>H44-H130</f>
        <v>0</v>
      </c>
      <c r="I172" s="2"/>
      <c r="J172" s="19"/>
      <c r="K172" s="19"/>
      <c r="L172" s="19"/>
    </row>
    <row r="173" spans="1:12" ht="18.75">
      <c r="A173" s="68"/>
      <c r="B173" s="1">
        <v>244</v>
      </c>
      <c r="C173" s="1">
        <v>225</v>
      </c>
      <c r="D173" s="5">
        <f t="shared" si="17"/>
        <v>234995.41</v>
      </c>
      <c r="E173" s="2">
        <f>E45-E131</f>
        <v>234995.41</v>
      </c>
      <c r="F173" s="2"/>
      <c r="G173" s="5">
        <f t="shared" si="18"/>
        <v>234995.41</v>
      </c>
      <c r="H173" s="2">
        <f>H45-H131</f>
        <v>234995.41</v>
      </c>
      <c r="I173" s="2"/>
      <c r="J173" s="19"/>
      <c r="K173" s="19"/>
      <c r="L173" s="19"/>
    </row>
    <row r="174" spans="1:12" ht="37.5">
      <c r="A174" s="3" t="s">
        <v>58</v>
      </c>
      <c r="B174" s="1" t="s">
        <v>5</v>
      </c>
      <c r="C174" s="1">
        <v>226</v>
      </c>
      <c r="D174" s="5">
        <f t="shared" si="17"/>
        <v>302245.24</v>
      </c>
      <c r="E174" s="2">
        <f>E175+E176</f>
        <v>302245.24</v>
      </c>
      <c r="F174" s="2">
        <f>F175+F176</f>
        <v>0</v>
      </c>
      <c r="G174" s="5">
        <f t="shared" si="18"/>
        <v>302245.24</v>
      </c>
      <c r="H174" s="2">
        <f>H175+H176</f>
        <v>302245.24</v>
      </c>
      <c r="I174" s="2">
        <f>I175+I176</f>
        <v>0</v>
      </c>
      <c r="J174" s="19"/>
      <c r="K174" s="19"/>
      <c r="L174" s="19"/>
    </row>
    <row r="175" spans="1:12" ht="18.75">
      <c r="A175" s="68" t="s">
        <v>6</v>
      </c>
      <c r="B175" s="1">
        <v>243</v>
      </c>
      <c r="C175" s="1">
        <v>226</v>
      </c>
      <c r="D175" s="5">
        <f t="shared" si="17"/>
        <v>0</v>
      </c>
      <c r="E175" s="2">
        <f>E50-E133</f>
        <v>0</v>
      </c>
      <c r="F175" s="2"/>
      <c r="G175" s="5">
        <f t="shared" si="18"/>
        <v>0</v>
      </c>
      <c r="H175" s="2">
        <f>H50-H133</f>
        <v>0</v>
      </c>
      <c r="I175" s="2"/>
      <c r="J175" s="19"/>
      <c r="K175" s="19"/>
      <c r="L175" s="19"/>
    </row>
    <row r="176" spans="1:12" ht="18.75">
      <c r="A176" s="68"/>
      <c r="B176" s="1">
        <v>244</v>
      </c>
      <c r="C176" s="1">
        <v>226</v>
      </c>
      <c r="D176" s="5">
        <f t="shared" si="17"/>
        <v>302245.24</v>
      </c>
      <c r="E176" s="2">
        <f>E51-E134</f>
        <v>302245.24</v>
      </c>
      <c r="F176" s="2"/>
      <c r="G176" s="5">
        <f t="shared" si="18"/>
        <v>302245.24</v>
      </c>
      <c r="H176" s="2">
        <f>H51-H134</f>
        <v>302245.24</v>
      </c>
      <c r="I176" s="2"/>
      <c r="J176" s="19"/>
      <c r="K176" s="19"/>
      <c r="L176" s="19"/>
    </row>
    <row r="177" spans="1:12" ht="18.75">
      <c r="A177" s="3" t="s">
        <v>25</v>
      </c>
      <c r="B177" s="1">
        <v>244</v>
      </c>
      <c r="C177" s="1">
        <v>227</v>
      </c>
      <c r="D177" s="5">
        <f t="shared" si="17"/>
        <v>0</v>
      </c>
      <c r="E177" s="2">
        <f>E52-E135</f>
        <v>0</v>
      </c>
      <c r="F177" s="2"/>
      <c r="G177" s="5">
        <f t="shared" si="18"/>
        <v>0</v>
      </c>
      <c r="H177" s="2">
        <f>H52-H135</f>
        <v>0</v>
      </c>
      <c r="I177" s="2"/>
      <c r="J177" s="19"/>
      <c r="K177" s="19"/>
      <c r="L177" s="19"/>
    </row>
    <row r="178" spans="1:12" ht="18.75">
      <c r="A178" s="3" t="s">
        <v>30</v>
      </c>
      <c r="B178" s="1" t="s">
        <v>5</v>
      </c>
      <c r="C178" s="1">
        <v>290</v>
      </c>
      <c r="D178" s="5">
        <f t="shared" si="17"/>
        <v>0</v>
      </c>
      <c r="E178" s="2">
        <f>E180+E181</f>
        <v>0</v>
      </c>
      <c r="F178" s="2">
        <f>F180+F181</f>
        <v>0</v>
      </c>
      <c r="G178" s="5">
        <f t="shared" si="18"/>
        <v>0</v>
      </c>
      <c r="H178" s="2">
        <f>H180+H181</f>
        <v>0</v>
      </c>
      <c r="I178" s="2">
        <f>I180+I181</f>
        <v>0</v>
      </c>
      <c r="J178" s="19"/>
      <c r="K178" s="19"/>
      <c r="L178" s="19"/>
    </row>
    <row r="179" spans="1:12" ht="18.75">
      <c r="A179" s="3" t="s">
        <v>9</v>
      </c>
      <c r="B179" s="1"/>
      <c r="C179" s="1"/>
      <c r="D179" s="5">
        <f t="shared" si="17"/>
        <v>0</v>
      </c>
      <c r="E179" s="2"/>
      <c r="F179" s="2"/>
      <c r="G179" s="5">
        <f t="shared" si="18"/>
        <v>0</v>
      </c>
      <c r="H179" s="2"/>
      <c r="I179" s="2"/>
      <c r="J179" s="19"/>
      <c r="K179" s="19"/>
      <c r="L179" s="19"/>
    </row>
    <row r="180" spans="1:12" ht="56.25">
      <c r="A180" s="3" t="s">
        <v>34</v>
      </c>
      <c r="B180" s="1">
        <v>244</v>
      </c>
      <c r="C180" s="1">
        <v>296</v>
      </c>
      <c r="D180" s="5">
        <f t="shared" si="17"/>
        <v>0</v>
      </c>
      <c r="E180" s="2">
        <f>E69-E138</f>
        <v>0</v>
      </c>
      <c r="F180" s="2"/>
      <c r="G180" s="5">
        <f t="shared" si="18"/>
        <v>0</v>
      </c>
      <c r="H180" s="2">
        <f>H69-H138</f>
        <v>0</v>
      </c>
      <c r="I180" s="2"/>
      <c r="J180" s="19"/>
      <c r="K180" s="19"/>
      <c r="L180" s="19"/>
    </row>
    <row r="181" spans="1:12" ht="56.25">
      <c r="A181" s="3" t="s">
        <v>35</v>
      </c>
      <c r="B181" s="1">
        <v>244</v>
      </c>
      <c r="C181" s="1">
        <v>297</v>
      </c>
      <c r="D181" s="5">
        <f t="shared" si="17"/>
        <v>0</v>
      </c>
      <c r="E181" s="2">
        <f>E75-E139</f>
        <v>0</v>
      </c>
      <c r="F181" s="2"/>
      <c r="G181" s="5">
        <f t="shared" si="18"/>
        <v>0</v>
      </c>
      <c r="H181" s="2">
        <f>H75-H139</f>
        <v>0</v>
      </c>
      <c r="I181" s="2"/>
      <c r="J181" s="19"/>
      <c r="K181" s="19"/>
      <c r="L181" s="19"/>
    </row>
    <row r="182" spans="1:12" ht="56.25">
      <c r="A182" s="3" t="s">
        <v>59</v>
      </c>
      <c r="B182" s="1" t="s">
        <v>5</v>
      </c>
      <c r="C182" s="1">
        <v>300</v>
      </c>
      <c r="D182" s="5">
        <f t="shared" si="17"/>
        <v>10357.89</v>
      </c>
      <c r="E182" s="2">
        <f>E184+E186+E185</f>
        <v>10357.89</v>
      </c>
      <c r="F182" s="2">
        <f>F184+F186+F185</f>
        <v>0</v>
      </c>
      <c r="G182" s="5">
        <f t="shared" si="18"/>
        <v>10357.89</v>
      </c>
      <c r="H182" s="2">
        <f>H184+H186+H185</f>
        <v>10357.89</v>
      </c>
      <c r="I182" s="2">
        <f>I184+I186+I185</f>
        <v>0</v>
      </c>
      <c r="J182" s="19"/>
      <c r="K182" s="19"/>
      <c r="L182" s="19"/>
    </row>
    <row r="183" spans="1:12" ht="18.75">
      <c r="A183" s="3" t="s">
        <v>9</v>
      </c>
      <c r="B183" s="1"/>
      <c r="C183" s="1"/>
      <c r="D183" s="5"/>
      <c r="E183" s="2"/>
      <c r="F183" s="2"/>
      <c r="G183" s="5"/>
      <c r="H183" s="2"/>
      <c r="I183" s="2"/>
      <c r="J183" s="19"/>
      <c r="K183" s="19"/>
      <c r="L183" s="19"/>
    </row>
    <row r="184" spans="1:12" ht="56.25">
      <c r="A184" s="3" t="s">
        <v>36</v>
      </c>
      <c r="B184" s="1">
        <v>244</v>
      </c>
      <c r="C184" s="1">
        <v>310</v>
      </c>
      <c r="D184" s="5">
        <f>E184+F184</f>
        <v>0</v>
      </c>
      <c r="E184" s="2">
        <f>E79-E142</f>
        <v>0</v>
      </c>
      <c r="F184" s="2"/>
      <c r="G184" s="5">
        <f>H184+I184</f>
        <v>0</v>
      </c>
      <c r="H184" s="2">
        <f>H79-H142</f>
        <v>0</v>
      </c>
      <c r="I184" s="2"/>
      <c r="J184" s="19"/>
      <c r="K184" s="19"/>
      <c r="L184" s="19"/>
    </row>
    <row r="185" spans="1:12" ht="75">
      <c r="A185" s="3" t="s">
        <v>68</v>
      </c>
      <c r="B185" s="1">
        <v>244</v>
      </c>
      <c r="C185" s="1">
        <v>320</v>
      </c>
      <c r="D185" s="5">
        <f>E185+F185</f>
        <v>0</v>
      </c>
      <c r="E185" s="2">
        <f>E80-E143</f>
        <v>0</v>
      </c>
      <c r="F185" s="2"/>
      <c r="G185" s="5">
        <f>H185+I185</f>
        <v>0</v>
      </c>
      <c r="H185" s="2">
        <f>H80-H143</f>
        <v>0</v>
      </c>
      <c r="I185" s="2"/>
      <c r="J185" s="19"/>
      <c r="K185" s="19"/>
      <c r="L185" s="19"/>
    </row>
    <row r="186" spans="1:12" ht="75">
      <c r="A186" s="3" t="s">
        <v>60</v>
      </c>
      <c r="B186" s="1" t="s">
        <v>5</v>
      </c>
      <c r="C186" s="1">
        <v>340</v>
      </c>
      <c r="D186" s="5">
        <f>E186+F186</f>
        <v>10357.89</v>
      </c>
      <c r="E186" s="2">
        <f>E188+E189+E190+E191+E192+E193+E194</f>
        <v>10357.89</v>
      </c>
      <c r="F186" s="2">
        <f>F188+F189+F190+F191+F192+F193+F194</f>
        <v>0</v>
      </c>
      <c r="G186" s="5">
        <f>H186+I186</f>
        <v>10357.89</v>
      </c>
      <c r="H186" s="2">
        <f>H188+H189+H190+H191+H192+H193+H194</f>
        <v>10357.89</v>
      </c>
      <c r="I186" s="2">
        <f>I188+I189+I190+I191+I192+I193+I194</f>
        <v>0</v>
      </c>
      <c r="J186" s="19"/>
      <c r="K186" s="19"/>
      <c r="L186" s="19"/>
    </row>
    <row r="187" spans="1:12" ht="18.75">
      <c r="A187" s="3" t="s">
        <v>6</v>
      </c>
      <c r="B187" s="1"/>
      <c r="C187" s="1"/>
      <c r="D187" s="5"/>
      <c r="E187" s="2"/>
      <c r="F187" s="2"/>
      <c r="G187" s="5"/>
      <c r="H187" s="2"/>
      <c r="I187" s="2"/>
      <c r="J187" s="19"/>
      <c r="K187" s="19"/>
      <c r="L187" s="19"/>
    </row>
    <row r="188" spans="1:12" ht="131.25">
      <c r="A188" s="3" t="s">
        <v>37</v>
      </c>
      <c r="B188" s="1">
        <v>244</v>
      </c>
      <c r="C188" s="1">
        <v>341</v>
      </c>
      <c r="D188" s="5">
        <f aca="true" t="shared" si="19" ref="D188:D194">E188+F188</f>
        <v>0</v>
      </c>
      <c r="E188" s="2">
        <f>E83-E146</f>
        <v>0</v>
      </c>
      <c r="F188" s="2"/>
      <c r="G188" s="5">
        <f aca="true" t="shared" si="20" ref="G188:G194">H188+I188</f>
        <v>0</v>
      </c>
      <c r="H188" s="2">
        <f>H83-H146</f>
        <v>0</v>
      </c>
      <c r="I188" s="2"/>
      <c r="J188" s="19"/>
      <c r="K188" s="19"/>
      <c r="L188" s="19"/>
    </row>
    <row r="189" spans="1:12" ht="56.25">
      <c r="A189" s="3" t="s">
        <v>38</v>
      </c>
      <c r="B189" s="1">
        <v>244</v>
      </c>
      <c r="C189" s="1">
        <v>342</v>
      </c>
      <c r="D189" s="5">
        <f t="shared" si="19"/>
        <v>0</v>
      </c>
      <c r="E189" s="2">
        <f aca="true" t="shared" si="21" ref="E189:E194">E84-E147</f>
        <v>0</v>
      </c>
      <c r="F189" s="2"/>
      <c r="G189" s="5">
        <f t="shared" si="20"/>
        <v>0</v>
      </c>
      <c r="H189" s="2">
        <f aca="true" t="shared" si="22" ref="H189:H194">H84-H147</f>
        <v>0</v>
      </c>
      <c r="I189" s="2"/>
      <c r="J189" s="19"/>
      <c r="K189" s="19"/>
      <c r="L189" s="19"/>
    </row>
    <row r="190" spans="1:12" ht="75">
      <c r="A190" s="3" t="s">
        <v>39</v>
      </c>
      <c r="B190" s="1">
        <v>244</v>
      </c>
      <c r="C190" s="1">
        <v>343</v>
      </c>
      <c r="D190" s="5">
        <f t="shared" si="19"/>
        <v>0</v>
      </c>
      <c r="E190" s="2">
        <f t="shared" si="21"/>
        <v>0</v>
      </c>
      <c r="F190" s="2"/>
      <c r="G190" s="5">
        <f t="shared" si="20"/>
        <v>0</v>
      </c>
      <c r="H190" s="2">
        <f t="shared" si="22"/>
        <v>0</v>
      </c>
      <c r="I190" s="2"/>
      <c r="J190" s="19"/>
      <c r="K190" s="19"/>
      <c r="L190" s="19"/>
    </row>
    <row r="191" spans="1:12" ht="75">
      <c r="A191" s="3" t="s">
        <v>40</v>
      </c>
      <c r="B191" s="1">
        <v>244</v>
      </c>
      <c r="C191" s="1">
        <v>344</v>
      </c>
      <c r="D191" s="5">
        <f t="shared" si="19"/>
        <v>0</v>
      </c>
      <c r="E191" s="2">
        <f t="shared" si="21"/>
        <v>0</v>
      </c>
      <c r="F191" s="2"/>
      <c r="G191" s="5">
        <f t="shared" si="20"/>
        <v>0</v>
      </c>
      <c r="H191" s="2">
        <f t="shared" si="22"/>
        <v>0</v>
      </c>
      <c r="I191" s="2"/>
      <c r="J191" s="19"/>
      <c r="K191" s="19"/>
      <c r="L191" s="19"/>
    </row>
    <row r="192" spans="1:12" ht="56.25">
      <c r="A192" s="3" t="s">
        <v>41</v>
      </c>
      <c r="B192" s="1">
        <v>244</v>
      </c>
      <c r="C192" s="1">
        <v>345</v>
      </c>
      <c r="D192" s="5">
        <f t="shared" si="19"/>
        <v>0</v>
      </c>
      <c r="E192" s="2">
        <f t="shared" si="21"/>
        <v>0</v>
      </c>
      <c r="F192" s="2"/>
      <c r="G192" s="5">
        <f t="shared" si="20"/>
        <v>0</v>
      </c>
      <c r="H192" s="2">
        <f t="shared" si="22"/>
        <v>0</v>
      </c>
      <c r="I192" s="2"/>
      <c r="J192" s="19"/>
      <c r="K192" s="19"/>
      <c r="L192" s="19"/>
    </row>
    <row r="193" spans="1:12" ht="75">
      <c r="A193" s="3" t="s">
        <v>42</v>
      </c>
      <c r="B193" s="1">
        <v>244</v>
      </c>
      <c r="C193" s="1">
        <v>346</v>
      </c>
      <c r="D193" s="5">
        <f t="shared" si="19"/>
        <v>10357.89</v>
      </c>
      <c r="E193" s="2">
        <f t="shared" si="21"/>
        <v>10357.89</v>
      </c>
      <c r="F193" s="2"/>
      <c r="G193" s="5">
        <f t="shared" si="20"/>
        <v>10357.89</v>
      </c>
      <c r="H193" s="2">
        <f t="shared" si="22"/>
        <v>10357.89</v>
      </c>
      <c r="I193" s="2"/>
      <c r="J193" s="19"/>
      <c r="K193" s="19"/>
      <c r="L193" s="19"/>
    </row>
    <row r="194" spans="1:12" ht="112.5">
      <c r="A194" s="3" t="s">
        <v>43</v>
      </c>
      <c r="B194" s="1">
        <v>244</v>
      </c>
      <c r="C194" s="1">
        <v>349</v>
      </c>
      <c r="D194" s="5">
        <f t="shared" si="19"/>
        <v>0</v>
      </c>
      <c r="E194" s="2">
        <f t="shared" si="21"/>
        <v>0</v>
      </c>
      <c r="F194" s="2"/>
      <c r="G194" s="5">
        <f t="shared" si="20"/>
        <v>0</v>
      </c>
      <c r="H194" s="2">
        <f t="shared" si="22"/>
        <v>0</v>
      </c>
      <c r="I194" s="2"/>
      <c r="J194" s="19"/>
      <c r="K194" s="19"/>
      <c r="L194" s="19"/>
    </row>
  </sheetData>
  <sheetProtection/>
  <mergeCells count="39">
    <mergeCell ref="N107:P107"/>
    <mergeCell ref="A107:I107"/>
    <mergeCell ref="A172:A173"/>
    <mergeCell ref="A175:A176"/>
    <mergeCell ref="A111:I111"/>
    <mergeCell ref="A153:I153"/>
    <mergeCell ref="K107:M107"/>
    <mergeCell ref="A130:A131"/>
    <mergeCell ref="A133:A134"/>
    <mergeCell ref="B104:C104"/>
    <mergeCell ref="E104:F104"/>
    <mergeCell ref="A106:B106"/>
    <mergeCell ref="B98:C98"/>
    <mergeCell ref="E98:F98"/>
    <mergeCell ref="B101:C101"/>
    <mergeCell ref="E101:F101"/>
    <mergeCell ref="B103:C103"/>
    <mergeCell ref="E103:F103"/>
    <mergeCell ref="A1:I1"/>
    <mergeCell ref="A5:A6"/>
    <mergeCell ref="B5:B6"/>
    <mergeCell ref="C5:C6"/>
    <mergeCell ref="D5:D6"/>
    <mergeCell ref="G5:G6"/>
    <mergeCell ref="H5:I5"/>
    <mergeCell ref="E5:F5"/>
    <mergeCell ref="A2:I2"/>
    <mergeCell ref="B97:C97"/>
    <mergeCell ref="E97:F97"/>
    <mergeCell ref="B100:C100"/>
    <mergeCell ref="E100:F100"/>
    <mergeCell ref="A27:A28"/>
    <mergeCell ref="A33:A34"/>
    <mergeCell ref="A44:A45"/>
    <mergeCell ref="A47:A51"/>
    <mergeCell ref="A56:A57"/>
    <mergeCell ref="A62:A64"/>
    <mergeCell ref="A69:A73"/>
    <mergeCell ref="A75:A76"/>
  </mergeCells>
  <printOptions/>
  <pageMargins left="0.7874015748031497" right="0.7874015748031497" top="1.3779527559055118" bottom="0.3937007874015748" header="0.31496062992125984" footer="0.31496062992125984"/>
  <pageSetup horizontalDpi="600" verticalDpi="600" orientation="landscape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I107"/>
  <sheetViews>
    <sheetView view="pageBreakPreview" zoomScale="75" zoomScaleSheetLayoutView="75" zoomScalePageLayoutView="0" workbookViewId="0" topLeftCell="A1">
      <selection activeCell="L97" sqref="L97"/>
    </sheetView>
  </sheetViews>
  <sheetFormatPr defaultColWidth="8.8515625" defaultRowHeight="15"/>
  <cols>
    <col min="1" max="1" width="38.28125" style="7" customWidth="1"/>
    <col min="2" max="2" width="11.28125" style="7" customWidth="1"/>
    <col min="3" max="3" width="14.00390625" style="7" customWidth="1"/>
    <col min="4" max="9" width="18.57421875" style="7" customWidth="1"/>
    <col min="10" max="16384" width="8.8515625" style="7" customWidth="1"/>
  </cols>
  <sheetData>
    <row r="1" spans="1:9" ht="18.75">
      <c r="A1" s="73" t="s">
        <v>102</v>
      </c>
      <c r="B1" s="73"/>
      <c r="C1" s="73"/>
      <c r="D1" s="73"/>
      <c r="E1" s="73"/>
      <c r="F1" s="73"/>
      <c r="G1" s="73"/>
      <c r="H1" s="73"/>
      <c r="I1" s="73"/>
    </row>
    <row r="2" spans="1:9" ht="18.75">
      <c r="A2" s="73" t="s">
        <v>109</v>
      </c>
      <c r="B2" s="73"/>
      <c r="C2" s="73"/>
      <c r="D2" s="73"/>
      <c r="E2" s="73"/>
      <c r="F2" s="73"/>
      <c r="G2" s="73"/>
      <c r="H2" s="73"/>
      <c r="I2" s="73"/>
    </row>
    <row r="3" ht="15">
      <c r="A3" s="13"/>
    </row>
    <row r="4" spans="1:7" ht="19.5" thickBot="1">
      <c r="A4" s="6"/>
      <c r="F4" s="6" t="s">
        <v>51</v>
      </c>
      <c r="G4" s="6"/>
    </row>
    <row r="5" spans="1:9" ht="30" customHeight="1">
      <c r="A5" s="75" t="s">
        <v>0</v>
      </c>
      <c r="B5" s="71" t="s">
        <v>45</v>
      </c>
      <c r="C5" s="77" t="s">
        <v>46</v>
      </c>
      <c r="D5" s="71" t="s">
        <v>1</v>
      </c>
      <c r="E5" s="71" t="s">
        <v>110</v>
      </c>
      <c r="F5" s="71"/>
      <c r="G5" s="71" t="s">
        <v>1</v>
      </c>
      <c r="H5" s="71" t="s">
        <v>111</v>
      </c>
      <c r="I5" s="71"/>
    </row>
    <row r="6" spans="1:9" ht="15.75">
      <c r="A6" s="106"/>
      <c r="B6" s="105"/>
      <c r="C6" s="107"/>
      <c r="D6" s="105"/>
      <c r="E6" s="105" t="s">
        <v>6</v>
      </c>
      <c r="F6" s="105"/>
      <c r="G6" s="105"/>
      <c r="H6" s="105" t="s">
        <v>6</v>
      </c>
      <c r="I6" s="108"/>
    </row>
    <row r="7" spans="1:9" ht="212.25" customHeight="1" thickBot="1">
      <c r="A7" s="76"/>
      <c r="B7" s="72"/>
      <c r="C7" s="78"/>
      <c r="D7" s="72"/>
      <c r="E7" s="20" t="s">
        <v>84</v>
      </c>
      <c r="F7" s="20" t="s">
        <v>85</v>
      </c>
      <c r="G7" s="72"/>
      <c r="H7" s="20" t="s">
        <v>84</v>
      </c>
      <c r="I7" s="21" t="s">
        <v>85</v>
      </c>
    </row>
    <row r="8" spans="1:9" ht="19.5" thickBot="1">
      <c r="A8" s="39">
        <v>1</v>
      </c>
      <c r="B8" s="40">
        <v>2</v>
      </c>
      <c r="C8" s="40">
        <v>3</v>
      </c>
      <c r="D8" s="40">
        <v>4</v>
      </c>
      <c r="E8" s="40">
        <v>5</v>
      </c>
      <c r="F8" s="40">
        <v>6</v>
      </c>
      <c r="G8" s="40">
        <v>7</v>
      </c>
      <c r="H8" s="40">
        <v>8</v>
      </c>
      <c r="I8" s="41">
        <v>9</v>
      </c>
    </row>
    <row r="9" spans="1:9" ht="65.25" customHeight="1">
      <c r="A9" s="22" t="s">
        <v>70</v>
      </c>
      <c r="B9" s="23" t="s">
        <v>5</v>
      </c>
      <c r="C9" s="23" t="s">
        <v>5</v>
      </c>
      <c r="D9" s="24">
        <f>E9+F9</f>
        <v>1368004.48</v>
      </c>
      <c r="E9" s="42">
        <f>E10</f>
        <v>1368004.48</v>
      </c>
      <c r="F9" s="42"/>
      <c r="G9" s="24">
        <f>H9+I9</f>
        <v>1380888.0999999999</v>
      </c>
      <c r="H9" s="42">
        <f>H10</f>
        <v>1380888.0999999999</v>
      </c>
      <c r="I9" s="43"/>
    </row>
    <row r="10" spans="1:9" ht="18.75">
      <c r="A10" s="3" t="s">
        <v>7</v>
      </c>
      <c r="B10" s="1" t="s">
        <v>5</v>
      </c>
      <c r="C10" s="1">
        <v>900</v>
      </c>
      <c r="D10" s="5">
        <f>E10+F10</f>
        <v>1368004.48</v>
      </c>
      <c r="E10" s="2">
        <f>E13+E41+E55+E83</f>
        <v>1368004.48</v>
      </c>
      <c r="F10" s="2">
        <f>F13+F41+F55+F83</f>
        <v>0</v>
      </c>
      <c r="G10" s="5">
        <f>H10+I10</f>
        <v>1380888.0999999999</v>
      </c>
      <c r="H10" s="2">
        <f>H13+H41+H55+H83</f>
        <v>1380888.0999999999</v>
      </c>
      <c r="I10" s="2">
        <f>I13+I41+I55+I83</f>
        <v>0</v>
      </c>
    </row>
    <row r="11" spans="1:9" ht="18.75">
      <c r="A11" s="3" t="s">
        <v>6</v>
      </c>
      <c r="B11" s="1"/>
      <c r="C11" s="1"/>
      <c r="D11" s="5"/>
      <c r="E11" s="2"/>
      <c r="F11" s="2"/>
      <c r="G11" s="5"/>
      <c r="H11" s="2"/>
      <c r="I11" s="4"/>
    </row>
    <row r="12" spans="1:9" ht="23.25" customHeight="1">
      <c r="A12" s="102" t="s">
        <v>86</v>
      </c>
      <c r="B12" s="103"/>
      <c r="C12" s="103"/>
      <c r="D12" s="103"/>
      <c r="E12" s="103"/>
      <c r="F12" s="103"/>
      <c r="G12" s="103"/>
      <c r="H12" s="103"/>
      <c r="I12" s="104"/>
    </row>
    <row r="13" spans="1:9" ht="18.75">
      <c r="A13" s="3" t="s">
        <v>8</v>
      </c>
      <c r="B13" s="1" t="s">
        <v>5</v>
      </c>
      <c r="C13" s="1">
        <v>200</v>
      </c>
      <c r="D13" s="5">
        <f aca="true" t="shared" si="0" ref="D13:D45">E13+F13</f>
        <v>0</v>
      </c>
      <c r="E13" s="2">
        <f>E15+E18+E37</f>
        <v>0</v>
      </c>
      <c r="F13" s="2">
        <f>F15+F18+F37</f>
        <v>0</v>
      </c>
      <c r="G13" s="5">
        <f>H13+I13</f>
        <v>0</v>
      </c>
      <c r="H13" s="2">
        <f>H15+H18+H37</f>
        <v>0</v>
      </c>
      <c r="I13" s="4">
        <f>I15+I18+I37</f>
        <v>0</v>
      </c>
    </row>
    <row r="14" spans="1:9" ht="14.25" customHeight="1">
      <c r="A14" s="3" t="s">
        <v>9</v>
      </c>
      <c r="B14" s="1"/>
      <c r="C14" s="1"/>
      <c r="D14" s="5"/>
      <c r="E14" s="2"/>
      <c r="F14" s="2"/>
      <c r="G14" s="5"/>
      <c r="H14" s="2"/>
      <c r="I14" s="4"/>
    </row>
    <row r="15" spans="1:9" ht="42" customHeight="1">
      <c r="A15" s="3" t="s">
        <v>10</v>
      </c>
      <c r="B15" s="1" t="s">
        <v>5</v>
      </c>
      <c r="C15" s="1">
        <v>210</v>
      </c>
      <c r="D15" s="5">
        <f t="shared" si="0"/>
        <v>0</v>
      </c>
      <c r="E15" s="2">
        <f>E17</f>
        <v>0</v>
      </c>
      <c r="F15" s="2">
        <f>F17</f>
        <v>0</v>
      </c>
      <c r="G15" s="5">
        <f>H15+I15</f>
        <v>0</v>
      </c>
      <c r="H15" s="2">
        <f>H17</f>
        <v>0</v>
      </c>
      <c r="I15" s="4">
        <f>I17</f>
        <v>0</v>
      </c>
    </row>
    <row r="16" spans="1:9" ht="18.75">
      <c r="A16" s="3" t="s">
        <v>9</v>
      </c>
      <c r="B16" s="1"/>
      <c r="C16" s="1"/>
      <c r="D16" s="5"/>
      <c r="E16" s="2"/>
      <c r="F16" s="2"/>
      <c r="G16" s="5"/>
      <c r="H16" s="2"/>
      <c r="I16" s="4"/>
    </row>
    <row r="17" spans="1:9" ht="46.5" customHeight="1">
      <c r="A17" s="3" t="s">
        <v>87</v>
      </c>
      <c r="B17" s="1">
        <v>244</v>
      </c>
      <c r="C17" s="1">
        <v>214</v>
      </c>
      <c r="D17" s="5">
        <f>E17+F17</f>
        <v>0</v>
      </c>
      <c r="E17" s="2">
        <f>'гос.задание на 2021-2022 год '!E116</f>
        <v>0</v>
      </c>
      <c r="F17" s="2">
        <f>'гос.задание на 2021-2022 год '!F116</f>
        <v>0</v>
      </c>
      <c r="G17" s="5">
        <f>H17+I17</f>
        <v>0</v>
      </c>
      <c r="H17" s="2">
        <f>'гос.задание на 2021-2022 год '!H116</f>
        <v>0</v>
      </c>
      <c r="I17" s="2">
        <f>'гос.задание на 2021-2022 год '!I116</f>
        <v>0</v>
      </c>
    </row>
    <row r="18" spans="1:9" ht="23.25" customHeight="1">
      <c r="A18" s="3" t="s">
        <v>14</v>
      </c>
      <c r="B18" s="1" t="s">
        <v>5</v>
      </c>
      <c r="C18" s="1">
        <v>220</v>
      </c>
      <c r="D18" s="5">
        <f t="shared" si="0"/>
        <v>0</v>
      </c>
      <c r="E18" s="2">
        <f>E20+E21+E22+E29+E30+E33+E36</f>
        <v>0</v>
      </c>
      <c r="F18" s="2">
        <f>F20+F21+F22+F29+F30+F33+F36</f>
        <v>0</v>
      </c>
      <c r="G18" s="5">
        <f>H18+I18</f>
        <v>0</v>
      </c>
      <c r="H18" s="2">
        <f>H20+H21+H22+H29+H30+H33+H36</f>
        <v>0</v>
      </c>
      <c r="I18" s="4">
        <f>I20+I21+I22+I29+I30+I33+I36</f>
        <v>0</v>
      </c>
    </row>
    <row r="19" spans="1:9" ht="18.75">
      <c r="A19" s="3" t="s">
        <v>9</v>
      </c>
      <c r="B19" s="1"/>
      <c r="C19" s="1"/>
      <c r="D19" s="5"/>
      <c r="E19" s="2"/>
      <c r="F19" s="2"/>
      <c r="G19" s="5"/>
      <c r="H19" s="2"/>
      <c r="I19" s="4"/>
    </row>
    <row r="20" spans="1:9" ht="18.75">
      <c r="A20" s="3" t="s">
        <v>15</v>
      </c>
      <c r="B20" s="1">
        <v>244</v>
      </c>
      <c r="C20" s="1">
        <v>221</v>
      </c>
      <c r="D20" s="5">
        <f t="shared" si="0"/>
        <v>0</v>
      </c>
      <c r="E20" s="2">
        <f>'гос.задание на 2021-2022 год '!E119</f>
        <v>0</v>
      </c>
      <c r="F20" s="2">
        <f>'гос.задание на 2021-2022 год '!F119</f>
        <v>0</v>
      </c>
      <c r="G20" s="5">
        <f>H20+I20</f>
        <v>0</v>
      </c>
      <c r="H20" s="2">
        <f>'гос.задание на 2021-2022 год '!H119</f>
        <v>0</v>
      </c>
      <c r="I20" s="2">
        <f>'гос.задание на 2021-2022 год '!I119</f>
        <v>0</v>
      </c>
    </row>
    <row r="21" spans="1:9" ht="18.75">
      <c r="A21" s="3" t="s">
        <v>16</v>
      </c>
      <c r="B21" s="1">
        <v>244</v>
      </c>
      <c r="C21" s="1">
        <v>222</v>
      </c>
      <c r="D21" s="5">
        <f t="shared" si="0"/>
        <v>0</v>
      </c>
      <c r="E21" s="2">
        <f>'гос.задание на 2021-2022 год '!E120</f>
        <v>0</v>
      </c>
      <c r="F21" s="2">
        <f>'гос.задание на 2021-2022 год '!F120</f>
        <v>0</v>
      </c>
      <c r="G21" s="5">
        <f>H21+I21</f>
        <v>0</v>
      </c>
      <c r="H21" s="2">
        <f>'гос.задание на 2021-2022 год '!H120</f>
        <v>0</v>
      </c>
      <c r="I21" s="2">
        <f>'гос.задание на 2021-2022 год '!I120</f>
        <v>0</v>
      </c>
    </row>
    <row r="22" spans="1:9" ht="18.75">
      <c r="A22" s="3" t="s">
        <v>17</v>
      </c>
      <c r="B22" s="1" t="s">
        <v>5</v>
      </c>
      <c r="C22" s="1">
        <v>223</v>
      </c>
      <c r="D22" s="5">
        <f t="shared" si="0"/>
        <v>0</v>
      </c>
      <c r="E22" s="2">
        <f>E24+E25+E26+E27+E28</f>
        <v>0</v>
      </c>
      <c r="F22" s="2">
        <f>F24+F25+F26+F27+F28</f>
        <v>0</v>
      </c>
      <c r="G22" s="5">
        <f>H22+I22</f>
        <v>0</v>
      </c>
      <c r="H22" s="2">
        <f>H24+H25+H26+H27+H28</f>
        <v>0</v>
      </c>
      <c r="I22" s="4">
        <f>I24+I25+I26+I27+I28</f>
        <v>0</v>
      </c>
    </row>
    <row r="23" spans="1:9" ht="18.75">
      <c r="A23" s="3" t="s">
        <v>6</v>
      </c>
      <c r="B23" s="1"/>
      <c r="C23" s="1"/>
      <c r="D23" s="5"/>
      <c r="E23" s="2"/>
      <c r="F23" s="2"/>
      <c r="G23" s="5"/>
      <c r="H23" s="2"/>
      <c r="I23" s="4"/>
    </row>
    <row r="24" spans="1:9" ht="37.5">
      <c r="A24" s="3" t="s">
        <v>18</v>
      </c>
      <c r="B24" s="1">
        <v>244</v>
      </c>
      <c r="C24" s="1">
        <v>223</v>
      </c>
      <c r="D24" s="5">
        <f t="shared" si="0"/>
        <v>0</v>
      </c>
      <c r="E24" s="2">
        <f>'гос.задание на 2021-2022 год '!E123</f>
        <v>0</v>
      </c>
      <c r="F24" s="2">
        <f>'гос.задание на 2021-2022 год '!F123</f>
        <v>0</v>
      </c>
      <c r="G24" s="5">
        <f aca="true" t="shared" si="1" ref="G24:G29">H24+I24</f>
        <v>0</v>
      </c>
      <c r="H24" s="2">
        <f>'гос.задание на 2021-2022 год '!H123</f>
        <v>0</v>
      </c>
      <c r="I24" s="2">
        <f>'гос.задание на 2021-2022 год '!I123</f>
        <v>0</v>
      </c>
    </row>
    <row r="25" spans="1:9" ht="18.75">
      <c r="A25" s="3" t="s">
        <v>19</v>
      </c>
      <c r="B25" s="1">
        <v>244</v>
      </c>
      <c r="C25" s="1">
        <v>223</v>
      </c>
      <c r="D25" s="5">
        <f t="shared" si="0"/>
        <v>0</v>
      </c>
      <c r="E25" s="2">
        <f>'гос.задание на 2021-2022 год '!E124</f>
        <v>0</v>
      </c>
      <c r="F25" s="2">
        <f>'гос.задание на 2021-2022 год '!F124</f>
        <v>0</v>
      </c>
      <c r="G25" s="5">
        <f t="shared" si="1"/>
        <v>0</v>
      </c>
      <c r="H25" s="2">
        <f>'гос.задание на 2021-2022 год '!H124</f>
        <v>0</v>
      </c>
      <c r="I25" s="2">
        <f>'гос.задание на 2021-2022 год '!I124</f>
        <v>0</v>
      </c>
    </row>
    <row r="26" spans="1:9" ht="129" customHeight="1">
      <c r="A26" s="3" t="s">
        <v>20</v>
      </c>
      <c r="B26" s="1">
        <v>244</v>
      </c>
      <c r="C26" s="1">
        <v>223</v>
      </c>
      <c r="D26" s="5">
        <f t="shared" si="0"/>
        <v>0</v>
      </c>
      <c r="E26" s="2">
        <f>'гос.задание на 2021-2022 год '!E125</f>
        <v>0</v>
      </c>
      <c r="F26" s="2">
        <f>'гос.задание на 2021-2022 год '!F125</f>
        <v>0</v>
      </c>
      <c r="G26" s="5">
        <f t="shared" si="1"/>
        <v>0</v>
      </c>
      <c r="H26" s="2">
        <f>'гос.задание на 2021-2022 год '!H125</f>
        <v>0</v>
      </c>
      <c r="I26" s="2">
        <f>'гос.задание на 2021-2022 год '!I125</f>
        <v>0</v>
      </c>
    </row>
    <row r="27" spans="1:9" ht="37.5">
      <c r="A27" s="3" t="s">
        <v>21</v>
      </c>
      <c r="B27" s="1">
        <v>244</v>
      </c>
      <c r="C27" s="1">
        <v>223</v>
      </c>
      <c r="D27" s="5">
        <f t="shared" si="0"/>
        <v>0</v>
      </c>
      <c r="E27" s="2">
        <f>'гос.задание на 2021-2022 год '!E126</f>
        <v>0</v>
      </c>
      <c r="F27" s="2">
        <f>'гос.задание на 2021-2022 год '!F126</f>
        <v>0</v>
      </c>
      <c r="G27" s="5">
        <f t="shared" si="1"/>
        <v>0</v>
      </c>
      <c r="H27" s="2">
        <f>'гос.задание на 2021-2022 год '!H126</f>
        <v>0</v>
      </c>
      <c r="I27" s="2">
        <f>'гос.задание на 2021-2022 год '!I126</f>
        <v>0</v>
      </c>
    </row>
    <row r="28" spans="1:9" ht="37.5">
      <c r="A28" s="3" t="s">
        <v>22</v>
      </c>
      <c r="B28" s="1">
        <v>244</v>
      </c>
      <c r="C28" s="1">
        <v>223</v>
      </c>
      <c r="D28" s="5">
        <f t="shared" si="0"/>
        <v>0</v>
      </c>
      <c r="E28" s="2">
        <f>'гос.задание на 2021-2022 год '!E127</f>
        <v>0</v>
      </c>
      <c r="F28" s="2">
        <f>'гос.задание на 2021-2022 год '!F127</f>
        <v>0</v>
      </c>
      <c r="G28" s="5">
        <f t="shared" si="1"/>
        <v>0</v>
      </c>
      <c r="H28" s="2">
        <f>'гос.задание на 2021-2022 год '!H127</f>
        <v>0</v>
      </c>
      <c r="I28" s="2">
        <f>'гос.задание на 2021-2022 год '!I127</f>
        <v>0</v>
      </c>
    </row>
    <row r="29" spans="1:9" ht="112.5">
      <c r="A29" s="3" t="s">
        <v>23</v>
      </c>
      <c r="B29" s="1">
        <v>244</v>
      </c>
      <c r="C29" s="1">
        <v>224</v>
      </c>
      <c r="D29" s="5">
        <f t="shared" si="0"/>
        <v>0</v>
      </c>
      <c r="E29" s="2">
        <f>'гос.задание на 2021-2022 год '!E128</f>
        <v>0</v>
      </c>
      <c r="F29" s="2">
        <f>'гос.задание на 2021-2022 год '!F128</f>
        <v>0</v>
      </c>
      <c r="G29" s="5">
        <f t="shared" si="1"/>
        <v>0</v>
      </c>
      <c r="H29" s="2">
        <f>'гос.задание на 2021-2022 год '!H128</f>
        <v>0</v>
      </c>
      <c r="I29" s="2">
        <f>'гос.задание на 2021-2022 год '!I128</f>
        <v>0</v>
      </c>
    </row>
    <row r="30" spans="1:9" ht="37.5">
      <c r="A30" s="3" t="s">
        <v>24</v>
      </c>
      <c r="B30" s="1" t="s">
        <v>5</v>
      </c>
      <c r="C30" s="1">
        <v>225</v>
      </c>
      <c r="D30" s="2">
        <f aca="true" t="shared" si="2" ref="D30:I30">D31+D32</f>
        <v>0</v>
      </c>
      <c r="E30" s="2">
        <f t="shared" si="2"/>
        <v>0</v>
      </c>
      <c r="F30" s="2">
        <f t="shared" si="2"/>
        <v>0</v>
      </c>
      <c r="G30" s="2">
        <f t="shared" si="2"/>
        <v>0</v>
      </c>
      <c r="H30" s="2">
        <f t="shared" si="2"/>
        <v>0</v>
      </c>
      <c r="I30" s="4">
        <f t="shared" si="2"/>
        <v>0</v>
      </c>
    </row>
    <row r="31" spans="1:9" ht="18.75">
      <c r="A31" s="68" t="s">
        <v>6</v>
      </c>
      <c r="B31" s="1">
        <v>243</v>
      </c>
      <c r="C31" s="1">
        <v>225</v>
      </c>
      <c r="D31" s="5">
        <f t="shared" si="0"/>
        <v>0</v>
      </c>
      <c r="E31" s="2">
        <f>'гос.задание на 2021-2022 год '!E130</f>
        <v>0</v>
      </c>
      <c r="F31" s="2">
        <f>'гос.задание на 2021-2022 год '!F130</f>
        <v>0</v>
      </c>
      <c r="G31" s="5">
        <f aca="true" t="shared" si="3" ref="G31:G41">H31+I31</f>
        <v>0</v>
      </c>
      <c r="H31" s="2">
        <f>'гос.задание на 2021-2022 год '!H130</f>
        <v>0</v>
      </c>
      <c r="I31" s="2">
        <f>'гос.задание на 2021-2022 год '!I130</f>
        <v>0</v>
      </c>
    </row>
    <row r="32" spans="1:9" ht="18.75">
      <c r="A32" s="68"/>
      <c r="B32" s="1">
        <v>244</v>
      </c>
      <c r="C32" s="1">
        <v>225</v>
      </c>
      <c r="D32" s="5">
        <f t="shared" si="0"/>
        <v>0</v>
      </c>
      <c r="E32" s="2">
        <f>'гос.задание на 2021-2022 год '!E131</f>
        <v>0</v>
      </c>
      <c r="F32" s="2">
        <f>'гос.задание на 2021-2022 год '!F131</f>
        <v>0</v>
      </c>
      <c r="G32" s="5">
        <f t="shared" si="3"/>
        <v>0</v>
      </c>
      <c r="H32" s="2">
        <f>'гос.задание на 2021-2022 год '!H131</f>
        <v>0</v>
      </c>
      <c r="I32" s="2">
        <f>'гос.задание на 2021-2022 год '!I131</f>
        <v>0</v>
      </c>
    </row>
    <row r="33" spans="1:9" ht="18.75">
      <c r="A33" s="3" t="s">
        <v>58</v>
      </c>
      <c r="B33" s="1" t="s">
        <v>5</v>
      </c>
      <c r="C33" s="1">
        <v>226</v>
      </c>
      <c r="D33" s="5">
        <f t="shared" si="0"/>
        <v>0</v>
      </c>
      <c r="E33" s="2">
        <f>E34+E35</f>
        <v>0</v>
      </c>
      <c r="F33" s="2">
        <f>F34+F35</f>
        <v>0</v>
      </c>
      <c r="G33" s="5">
        <f t="shared" si="3"/>
        <v>0</v>
      </c>
      <c r="H33" s="2">
        <f>H34+H35</f>
        <v>0</v>
      </c>
      <c r="I33" s="4">
        <f>I34+I35</f>
        <v>0</v>
      </c>
    </row>
    <row r="34" spans="1:9" ht="18.75">
      <c r="A34" s="68" t="s">
        <v>6</v>
      </c>
      <c r="B34" s="1">
        <v>243</v>
      </c>
      <c r="C34" s="1">
        <v>226</v>
      </c>
      <c r="D34" s="5">
        <f t="shared" si="0"/>
        <v>0</v>
      </c>
      <c r="E34" s="2">
        <f>'гос.задание на 2021-2022 год '!E133</f>
        <v>0</v>
      </c>
      <c r="F34" s="2">
        <f>'гос.задание на 2021-2022 год '!F133</f>
        <v>0</v>
      </c>
      <c r="G34" s="5">
        <f t="shared" si="3"/>
        <v>0</v>
      </c>
      <c r="H34" s="2">
        <f>'гос.задание на 2021-2022 год '!H133</f>
        <v>0</v>
      </c>
      <c r="I34" s="2">
        <f>'гос.задание на 2021-2022 год '!I133</f>
        <v>0</v>
      </c>
    </row>
    <row r="35" spans="1:9" ht="18.75">
      <c r="A35" s="68"/>
      <c r="B35" s="1">
        <v>244</v>
      </c>
      <c r="C35" s="1">
        <v>226</v>
      </c>
      <c r="D35" s="5">
        <f t="shared" si="0"/>
        <v>0</v>
      </c>
      <c r="E35" s="2">
        <f>'гос.задание на 2021-2022 год '!E134</f>
        <v>0</v>
      </c>
      <c r="F35" s="2">
        <f>'гос.задание на 2021-2022 год '!F134</f>
        <v>0</v>
      </c>
      <c r="G35" s="5">
        <f t="shared" si="3"/>
        <v>0</v>
      </c>
      <c r="H35" s="2">
        <f>'гос.задание на 2021-2022 год '!H134</f>
        <v>0</v>
      </c>
      <c r="I35" s="2">
        <f>'гос.задание на 2021-2022 год '!I134</f>
        <v>0</v>
      </c>
    </row>
    <row r="36" spans="1:9" ht="18.75">
      <c r="A36" s="3" t="s">
        <v>25</v>
      </c>
      <c r="B36" s="1">
        <v>244</v>
      </c>
      <c r="C36" s="1">
        <v>227</v>
      </c>
      <c r="D36" s="5">
        <f t="shared" si="0"/>
        <v>0</v>
      </c>
      <c r="E36" s="2">
        <f>'гос.задание на 2021-2022 год '!E135</f>
        <v>0</v>
      </c>
      <c r="F36" s="2">
        <f>'гос.задание на 2021-2022 год '!F135</f>
        <v>0</v>
      </c>
      <c r="G36" s="5">
        <f t="shared" si="3"/>
        <v>0</v>
      </c>
      <c r="H36" s="2">
        <f>'гос.задание на 2021-2022 год '!H135</f>
        <v>0</v>
      </c>
      <c r="I36" s="2">
        <f>'гос.задание на 2021-2022 год '!I135</f>
        <v>0</v>
      </c>
    </row>
    <row r="37" spans="1:9" ht="18.75">
      <c r="A37" s="3" t="s">
        <v>30</v>
      </c>
      <c r="B37" s="1" t="s">
        <v>5</v>
      </c>
      <c r="C37" s="1">
        <v>290</v>
      </c>
      <c r="D37" s="5">
        <f t="shared" si="0"/>
        <v>0</v>
      </c>
      <c r="E37" s="2">
        <f>E39+E40</f>
        <v>0</v>
      </c>
      <c r="F37" s="2">
        <f>F39+F40</f>
        <v>0</v>
      </c>
      <c r="G37" s="5">
        <f t="shared" si="3"/>
        <v>0</v>
      </c>
      <c r="H37" s="2">
        <f>H39+H40</f>
        <v>0</v>
      </c>
      <c r="I37" s="4">
        <f>I39+I40</f>
        <v>0</v>
      </c>
    </row>
    <row r="38" spans="1:9" ht="18.75">
      <c r="A38" s="3" t="s">
        <v>9</v>
      </c>
      <c r="B38" s="1"/>
      <c r="C38" s="1"/>
      <c r="D38" s="5"/>
      <c r="E38" s="2"/>
      <c r="F38" s="2"/>
      <c r="G38" s="5"/>
      <c r="H38" s="2"/>
      <c r="I38" s="4"/>
    </row>
    <row r="39" spans="1:9" ht="37.5">
      <c r="A39" s="3" t="s">
        <v>34</v>
      </c>
      <c r="B39" s="1">
        <v>244</v>
      </c>
      <c r="C39" s="1">
        <v>296</v>
      </c>
      <c r="D39" s="5">
        <f t="shared" si="0"/>
        <v>0</v>
      </c>
      <c r="E39" s="2">
        <f>'гос.задание на 2021-2022 год '!E138</f>
        <v>0</v>
      </c>
      <c r="F39" s="2">
        <f>'гос.задание на 2021-2022 год '!F138</f>
        <v>0</v>
      </c>
      <c r="G39" s="5">
        <f t="shared" si="3"/>
        <v>0</v>
      </c>
      <c r="H39" s="2">
        <f>'гос.задание на 2021-2022 год '!H138</f>
        <v>0</v>
      </c>
      <c r="I39" s="2">
        <f>'гос.задание на 2021-2022 год '!I138</f>
        <v>0</v>
      </c>
    </row>
    <row r="40" spans="1:9" ht="37.5">
      <c r="A40" s="3" t="s">
        <v>35</v>
      </c>
      <c r="B40" s="1">
        <v>244</v>
      </c>
      <c r="C40" s="1">
        <v>297</v>
      </c>
      <c r="D40" s="5">
        <f t="shared" si="0"/>
        <v>0</v>
      </c>
      <c r="E40" s="2">
        <f>'гос.задание на 2021-2022 год '!E139</f>
        <v>0</v>
      </c>
      <c r="F40" s="2">
        <f>'гос.задание на 2021-2022 год '!F139</f>
        <v>0</v>
      </c>
      <c r="G40" s="5">
        <f t="shared" si="3"/>
        <v>0</v>
      </c>
      <c r="H40" s="2">
        <f>'гос.задание на 2021-2022 год '!H139</f>
        <v>0</v>
      </c>
      <c r="I40" s="2">
        <f>'гос.задание на 2021-2022 год '!I139</f>
        <v>0</v>
      </c>
    </row>
    <row r="41" spans="1:9" ht="37.5">
      <c r="A41" s="3" t="s">
        <v>59</v>
      </c>
      <c r="B41" s="1" t="s">
        <v>5</v>
      </c>
      <c r="C41" s="1">
        <v>300</v>
      </c>
      <c r="D41" s="5">
        <f t="shared" si="0"/>
        <v>0</v>
      </c>
      <c r="E41" s="2">
        <f>E43+E45+E44</f>
        <v>0</v>
      </c>
      <c r="F41" s="2">
        <f>F43+F45+F44</f>
        <v>0</v>
      </c>
      <c r="G41" s="5">
        <f t="shared" si="3"/>
        <v>0</v>
      </c>
      <c r="H41" s="2">
        <f>H43+H45+H44</f>
        <v>0</v>
      </c>
      <c r="I41" s="4">
        <f>I43+I45+I44</f>
        <v>0</v>
      </c>
    </row>
    <row r="42" spans="1:9" ht="18.75">
      <c r="A42" s="3" t="s">
        <v>9</v>
      </c>
      <c r="B42" s="1"/>
      <c r="C42" s="1"/>
      <c r="D42" s="5"/>
      <c r="E42" s="2"/>
      <c r="F42" s="2"/>
      <c r="G42" s="5"/>
      <c r="H42" s="2"/>
      <c r="I42" s="4"/>
    </row>
    <row r="43" spans="1:9" ht="14.25" customHeight="1">
      <c r="A43" s="3" t="s">
        <v>36</v>
      </c>
      <c r="B43" s="1">
        <v>244</v>
      </c>
      <c r="C43" s="1">
        <v>310</v>
      </c>
      <c r="D43" s="5">
        <f t="shared" si="0"/>
        <v>0</v>
      </c>
      <c r="E43" s="2">
        <f>'гос.задание на 2021-2022 год '!E142</f>
        <v>0</v>
      </c>
      <c r="F43" s="2">
        <f>'гос.задание на 2021-2022 год '!F142</f>
        <v>0</v>
      </c>
      <c r="G43" s="5">
        <f>H43+I43</f>
        <v>0</v>
      </c>
      <c r="H43" s="2">
        <f>'гос.задание на 2021-2022 год '!H142</f>
        <v>0</v>
      </c>
      <c r="I43" s="2">
        <f>'гос.задание на 2021-2022 год '!I142</f>
        <v>0</v>
      </c>
    </row>
    <row r="44" spans="1:9" ht="37.5">
      <c r="A44" s="3" t="s">
        <v>68</v>
      </c>
      <c r="B44" s="1">
        <v>244</v>
      </c>
      <c r="C44" s="1">
        <v>320</v>
      </c>
      <c r="D44" s="5">
        <f t="shared" si="0"/>
        <v>0</v>
      </c>
      <c r="E44" s="2">
        <f>'гос.задание на 2021-2022 год '!E143</f>
        <v>0</v>
      </c>
      <c r="F44" s="2">
        <f>'гос.задание на 2021-2022 год '!F143</f>
        <v>0</v>
      </c>
      <c r="G44" s="5">
        <f>H44+I44</f>
        <v>0</v>
      </c>
      <c r="H44" s="2">
        <f>'гос.задание на 2021-2022 год '!H143</f>
        <v>0</v>
      </c>
      <c r="I44" s="2">
        <f>'гос.задание на 2021-2022 год '!I143</f>
        <v>0</v>
      </c>
    </row>
    <row r="45" spans="1:9" ht="37.5">
      <c r="A45" s="3" t="s">
        <v>60</v>
      </c>
      <c r="B45" s="1" t="s">
        <v>5</v>
      </c>
      <c r="C45" s="1">
        <v>340</v>
      </c>
      <c r="D45" s="5">
        <f t="shared" si="0"/>
        <v>0</v>
      </c>
      <c r="E45" s="2">
        <f>E47+E48+E49+E50+E51+E52+E53</f>
        <v>0</v>
      </c>
      <c r="F45" s="2">
        <f>F47+F48+F49+F50+F51+F52+F53</f>
        <v>0</v>
      </c>
      <c r="G45" s="5">
        <f>H45+I45</f>
        <v>0</v>
      </c>
      <c r="H45" s="2">
        <f>H47+H48+H49+H50+H51+H52+H53</f>
        <v>0</v>
      </c>
      <c r="I45" s="4">
        <f>I47+I48+I49+I50+I51+I52+I53</f>
        <v>0</v>
      </c>
    </row>
    <row r="46" spans="1:9" ht="18.75">
      <c r="A46" s="3" t="s">
        <v>6</v>
      </c>
      <c r="B46" s="1"/>
      <c r="C46" s="1"/>
      <c r="D46" s="5"/>
      <c r="E46" s="2"/>
      <c r="F46" s="2"/>
      <c r="G46" s="5"/>
      <c r="H46" s="2"/>
      <c r="I46" s="4"/>
    </row>
    <row r="47" spans="1:9" ht="75">
      <c r="A47" s="3" t="s">
        <v>37</v>
      </c>
      <c r="B47" s="1">
        <v>244</v>
      </c>
      <c r="C47" s="1">
        <v>341</v>
      </c>
      <c r="D47" s="5">
        <f aca="true" t="shared" si="4" ref="D47:D53">E47+F47</f>
        <v>0</v>
      </c>
      <c r="E47" s="2">
        <f>'гос.задание на 2021-2022 год '!E146</f>
        <v>0</v>
      </c>
      <c r="F47" s="2">
        <f>'гос.задание на 2021-2022 год '!F146</f>
        <v>0</v>
      </c>
      <c r="G47" s="5">
        <f aca="true" t="shared" si="5" ref="G47:G53">H47+I47</f>
        <v>0</v>
      </c>
      <c r="H47" s="2">
        <f>'гос.задание на 2021-2022 год '!H146</f>
        <v>0</v>
      </c>
      <c r="I47" s="2">
        <f>'гос.задание на 2021-2022 год '!I146</f>
        <v>0</v>
      </c>
    </row>
    <row r="48" spans="1:9" ht="37.5">
      <c r="A48" s="3" t="s">
        <v>38</v>
      </c>
      <c r="B48" s="1">
        <v>244</v>
      </c>
      <c r="C48" s="1">
        <v>342</v>
      </c>
      <c r="D48" s="5">
        <f t="shared" si="4"/>
        <v>0</v>
      </c>
      <c r="E48" s="2">
        <f>'гос.задание на 2021-2022 год '!E147</f>
        <v>0</v>
      </c>
      <c r="F48" s="2">
        <f>'гос.задание на 2021-2022 год '!F147</f>
        <v>0</v>
      </c>
      <c r="G48" s="5">
        <f t="shared" si="5"/>
        <v>0</v>
      </c>
      <c r="H48" s="2">
        <f>'гос.задание на 2021-2022 год '!H147</f>
        <v>0</v>
      </c>
      <c r="I48" s="2">
        <f>'гос.задание на 2021-2022 год '!I147</f>
        <v>0</v>
      </c>
    </row>
    <row r="49" spans="1:9" ht="37.5">
      <c r="A49" s="3" t="s">
        <v>39</v>
      </c>
      <c r="B49" s="1">
        <v>244</v>
      </c>
      <c r="C49" s="1">
        <v>343</v>
      </c>
      <c r="D49" s="5">
        <f t="shared" si="4"/>
        <v>0</v>
      </c>
      <c r="E49" s="2">
        <f>'гос.задание на 2021-2022 год '!E148</f>
        <v>0</v>
      </c>
      <c r="F49" s="2">
        <f>'гос.задание на 2021-2022 год '!F148</f>
        <v>0</v>
      </c>
      <c r="G49" s="5">
        <f t="shared" si="5"/>
        <v>0</v>
      </c>
      <c r="H49" s="2">
        <f>'гос.задание на 2021-2022 год '!H148</f>
        <v>0</v>
      </c>
      <c r="I49" s="2">
        <f>'гос.задание на 2021-2022 год '!I148</f>
        <v>0</v>
      </c>
    </row>
    <row r="50" spans="1:9" ht="37.5">
      <c r="A50" s="3" t="s">
        <v>40</v>
      </c>
      <c r="B50" s="1">
        <v>244</v>
      </c>
      <c r="C50" s="1">
        <v>344</v>
      </c>
      <c r="D50" s="5">
        <f t="shared" si="4"/>
        <v>0</v>
      </c>
      <c r="E50" s="2">
        <f>'гос.задание на 2021-2022 год '!E149</f>
        <v>0</v>
      </c>
      <c r="F50" s="2">
        <f>'гос.задание на 2021-2022 год '!F149</f>
        <v>0</v>
      </c>
      <c r="G50" s="5">
        <f t="shared" si="5"/>
        <v>0</v>
      </c>
      <c r="H50" s="2">
        <f>'гос.задание на 2021-2022 год '!H149</f>
        <v>0</v>
      </c>
      <c r="I50" s="2">
        <f>'гос.задание на 2021-2022 год '!I149</f>
        <v>0</v>
      </c>
    </row>
    <row r="51" spans="1:9" ht="37.5">
      <c r="A51" s="3" t="s">
        <v>41</v>
      </c>
      <c r="B51" s="1">
        <v>244</v>
      </c>
      <c r="C51" s="1">
        <v>345</v>
      </c>
      <c r="D51" s="5">
        <f t="shared" si="4"/>
        <v>0</v>
      </c>
      <c r="E51" s="2">
        <f>'гос.задание на 2021-2022 год '!E150</f>
        <v>0</v>
      </c>
      <c r="F51" s="2">
        <f>'гос.задание на 2021-2022 год '!F150</f>
        <v>0</v>
      </c>
      <c r="G51" s="5">
        <f t="shared" si="5"/>
        <v>0</v>
      </c>
      <c r="H51" s="2">
        <f>'гос.задание на 2021-2022 год '!H150</f>
        <v>0</v>
      </c>
      <c r="I51" s="2">
        <f>'гос.задание на 2021-2022 год '!I150</f>
        <v>0</v>
      </c>
    </row>
    <row r="52" spans="1:9" ht="56.25">
      <c r="A52" s="3" t="s">
        <v>42</v>
      </c>
      <c r="B52" s="1">
        <v>244</v>
      </c>
      <c r="C52" s="1">
        <v>346</v>
      </c>
      <c r="D52" s="5">
        <f t="shared" si="4"/>
        <v>0</v>
      </c>
      <c r="E52" s="2">
        <f>'гос.задание на 2021-2022 год '!E151</f>
        <v>0</v>
      </c>
      <c r="F52" s="2">
        <f>'гос.задание на 2021-2022 год '!F151</f>
        <v>0</v>
      </c>
      <c r="G52" s="5">
        <f t="shared" si="5"/>
        <v>0</v>
      </c>
      <c r="H52" s="2">
        <f>'гос.задание на 2021-2022 год '!H151</f>
        <v>0</v>
      </c>
      <c r="I52" s="2">
        <f>'гос.задание на 2021-2022 год '!I151</f>
        <v>0</v>
      </c>
    </row>
    <row r="53" spans="1:9" ht="56.25">
      <c r="A53" s="3" t="s">
        <v>43</v>
      </c>
      <c r="B53" s="1">
        <v>244</v>
      </c>
      <c r="C53" s="1">
        <v>349</v>
      </c>
      <c r="D53" s="5">
        <f t="shared" si="4"/>
        <v>0</v>
      </c>
      <c r="E53" s="2">
        <f>'гос.задание на 2021-2022 год '!E152</f>
        <v>0</v>
      </c>
      <c r="F53" s="2">
        <f>'гос.задание на 2021-2022 год '!F152</f>
        <v>0</v>
      </c>
      <c r="G53" s="5">
        <f t="shared" si="5"/>
        <v>0</v>
      </c>
      <c r="H53" s="2">
        <f>'гос.задание на 2021-2022 год '!H152</f>
        <v>0</v>
      </c>
      <c r="I53" s="2">
        <f>'гос.задание на 2021-2022 год '!I152</f>
        <v>0</v>
      </c>
    </row>
    <row r="54" spans="1:9" ht="32.25" customHeight="1">
      <c r="A54" s="102" t="s">
        <v>88</v>
      </c>
      <c r="B54" s="103"/>
      <c r="C54" s="103"/>
      <c r="D54" s="103"/>
      <c r="E54" s="103"/>
      <c r="F54" s="103"/>
      <c r="G54" s="103"/>
      <c r="H54" s="103"/>
      <c r="I54" s="104"/>
    </row>
    <row r="55" spans="1:9" ht="18.75">
      <c r="A55" s="3" t="s">
        <v>8</v>
      </c>
      <c r="B55" s="1" t="s">
        <v>5</v>
      </c>
      <c r="C55" s="1">
        <v>200</v>
      </c>
      <c r="D55" s="5">
        <f>E55+F55</f>
        <v>1357646.59</v>
      </c>
      <c r="E55" s="2">
        <f>E57+E60+E79</f>
        <v>1357646.59</v>
      </c>
      <c r="F55" s="2">
        <f>F57+F60+F79</f>
        <v>0</v>
      </c>
      <c r="G55" s="5">
        <f>H55+I55</f>
        <v>1370530.21</v>
      </c>
      <c r="H55" s="2">
        <f>H57+H60+H79</f>
        <v>1370530.21</v>
      </c>
      <c r="I55" s="4">
        <f>I57+I60+I79</f>
        <v>0</v>
      </c>
    </row>
    <row r="56" spans="1:9" ht="18.75">
      <c r="A56" s="3" t="s">
        <v>9</v>
      </c>
      <c r="B56" s="1"/>
      <c r="C56" s="1"/>
      <c r="D56" s="5"/>
      <c r="E56" s="2"/>
      <c r="F56" s="2"/>
      <c r="G56" s="5"/>
      <c r="H56" s="2"/>
      <c r="I56" s="4"/>
    </row>
    <row r="57" spans="1:9" ht="56.25">
      <c r="A57" s="3" t="s">
        <v>10</v>
      </c>
      <c r="B57" s="1" t="s">
        <v>5</v>
      </c>
      <c r="C57" s="1">
        <v>210</v>
      </c>
      <c r="D57" s="5">
        <f>E57+F57</f>
        <v>0</v>
      </c>
      <c r="E57" s="2">
        <f>E59</f>
        <v>0</v>
      </c>
      <c r="F57" s="2">
        <f>F59</f>
        <v>0</v>
      </c>
      <c r="G57" s="5">
        <f>H57+I57</f>
        <v>0</v>
      </c>
      <c r="H57" s="2">
        <f>H59</f>
        <v>0</v>
      </c>
      <c r="I57" s="4">
        <f>I59</f>
        <v>0</v>
      </c>
    </row>
    <row r="58" spans="1:9" ht="18.75">
      <c r="A58" s="3" t="s">
        <v>9</v>
      </c>
      <c r="B58" s="1"/>
      <c r="C58" s="1"/>
      <c r="D58" s="5"/>
      <c r="E58" s="2"/>
      <c r="F58" s="2"/>
      <c r="G58" s="5"/>
      <c r="H58" s="2"/>
      <c r="I58" s="4"/>
    </row>
    <row r="59" spans="1:9" ht="56.25">
      <c r="A59" s="3" t="s">
        <v>87</v>
      </c>
      <c r="B59" s="1">
        <v>244</v>
      </c>
      <c r="C59" s="1">
        <v>214</v>
      </c>
      <c r="D59" s="5">
        <f>E59+F59</f>
        <v>0</v>
      </c>
      <c r="E59" s="2">
        <f>'гос.задание на 2021-2022 год '!E158</f>
        <v>0</v>
      </c>
      <c r="F59" s="2">
        <f>'гос.задание на 2021-2022 год '!F158</f>
        <v>0</v>
      </c>
      <c r="G59" s="5">
        <f>H59+I59</f>
        <v>0</v>
      </c>
      <c r="H59" s="2">
        <f>'гос.задание на 2021-2022 год '!H158</f>
        <v>0</v>
      </c>
      <c r="I59" s="2">
        <f>'гос.задание на 2021-2022 год '!I158</f>
        <v>0</v>
      </c>
    </row>
    <row r="60" spans="1:9" ht="18.75">
      <c r="A60" s="3" t="s">
        <v>14</v>
      </c>
      <c r="B60" s="1" t="s">
        <v>5</v>
      </c>
      <c r="C60" s="1">
        <v>220</v>
      </c>
      <c r="D60" s="5">
        <f>E60+F60</f>
        <v>1357646.59</v>
      </c>
      <c r="E60" s="2">
        <f>E62+E63+E64+E71+E72+E75+E78</f>
        <v>1357646.59</v>
      </c>
      <c r="F60" s="2">
        <f>F62+F63+F64+F71+F72+F75+F78</f>
        <v>0</v>
      </c>
      <c r="G60" s="5">
        <f>H60+I60</f>
        <v>1370530.21</v>
      </c>
      <c r="H60" s="2">
        <f>H62+H63+H64+H71+H72+H75+H78</f>
        <v>1370530.21</v>
      </c>
      <c r="I60" s="4">
        <f>I62+I63+I64+I71+I72+I75+I78</f>
        <v>0</v>
      </c>
    </row>
    <row r="61" spans="1:9" ht="18.75">
      <c r="A61" s="3" t="s">
        <v>9</v>
      </c>
      <c r="B61" s="1"/>
      <c r="C61" s="1"/>
      <c r="D61" s="5"/>
      <c r="E61" s="2"/>
      <c r="F61" s="2"/>
      <c r="G61" s="5"/>
      <c r="H61" s="2"/>
      <c r="I61" s="4"/>
    </row>
    <row r="62" spans="1:9" ht="18.75">
      <c r="A62" s="3" t="s">
        <v>15</v>
      </c>
      <c r="B62" s="1">
        <v>244</v>
      </c>
      <c r="C62" s="1">
        <v>221</v>
      </c>
      <c r="D62" s="5">
        <f>E62+F62</f>
        <v>30000</v>
      </c>
      <c r="E62" s="2">
        <f>'гос.задание на 2021-2022 год '!E161</f>
        <v>30000</v>
      </c>
      <c r="F62" s="2">
        <f>'гос.задание на 2021-2022 год '!F161</f>
        <v>0</v>
      </c>
      <c r="G62" s="5">
        <f>H62+I62</f>
        <v>30000</v>
      </c>
      <c r="H62" s="2">
        <f>'гос.задание на 2021-2022 год '!H161</f>
        <v>30000</v>
      </c>
      <c r="I62" s="2">
        <f>'гос.задание на 2021-2022 год '!I161</f>
        <v>0</v>
      </c>
    </row>
    <row r="63" spans="1:9" ht="18.75">
      <c r="A63" s="3" t="s">
        <v>16</v>
      </c>
      <c r="B63" s="1">
        <v>244</v>
      </c>
      <c r="C63" s="1">
        <v>222</v>
      </c>
      <c r="D63" s="5">
        <f>E63+F63</f>
        <v>0</v>
      </c>
      <c r="E63" s="2">
        <f>'гос.задание на 2021-2022 год '!E162</f>
        <v>0</v>
      </c>
      <c r="F63" s="2">
        <f>'гос.задание на 2021-2022 год '!F162</f>
        <v>0</v>
      </c>
      <c r="G63" s="5">
        <f>H63+I63</f>
        <v>0</v>
      </c>
      <c r="H63" s="2">
        <f>'гос.задание на 2021-2022 год '!H162</f>
        <v>0</v>
      </c>
      <c r="I63" s="2">
        <f>'гос.задание на 2021-2022 год '!I162</f>
        <v>0</v>
      </c>
    </row>
    <row r="64" spans="1:9" ht="18.75">
      <c r="A64" s="3" t="s">
        <v>17</v>
      </c>
      <c r="B64" s="1" t="s">
        <v>5</v>
      </c>
      <c r="C64" s="1">
        <v>223</v>
      </c>
      <c r="D64" s="5">
        <f>E64+F64</f>
        <v>790405.9400000001</v>
      </c>
      <c r="E64" s="2">
        <f>E66+E67+E68+E69+E70</f>
        <v>790405.9400000001</v>
      </c>
      <c r="F64" s="2">
        <f>F66+F67+F68+F69+F70</f>
        <v>0</v>
      </c>
      <c r="G64" s="5">
        <f>H64+I64</f>
        <v>803289.5599999999</v>
      </c>
      <c r="H64" s="2">
        <f>H66+H67+H68+H69+H70</f>
        <v>803289.5599999999</v>
      </c>
      <c r="I64" s="4">
        <f>I66+I67+I68+I69+I70</f>
        <v>0</v>
      </c>
    </row>
    <row r="65" spans="1:9" ht="18.75">
      <c r="A65" s="3" t="s">
        <v>6</v>
      </c>
      <c r="B65" s="1"/>
      <c r="C65" s="1"/>
      <c r="D65" s="5"/>
      <c r="E65" s="2"/>
      <c r="F65" s="2"/>
      <c r="G65" s="5"/>
      <c r="H65" s="2"/>
      <c r="I65" s="4"/>
    </row>
    <row r="66" spans="1:9" ht="37.5">
      <c r="A66" s="3" t="s">
        <v>18</v>
      </c>
      <c r="B66" s="1">
        <v>244</v>
      </c>
      <c r="C66" s="1">
        <v>223</v>
      </c>
      <c r="D66" s="5">
        <f aca="true" t="shared" si="6" ref="D66:D71">E66+F66</f>
        <v>569651.62</v>
      </c>
      <c r="E66" s="2">
        <f>'гос.задание на 2021-2022 год '!E165</f>
        <v>569651.62</v>
      </c>
      <c r="F66" s="2">
        <f>'гос.задание на 2021-2022 год '!F165</f>
        <v>0</v>
      </c>
      <c r="G66" s="5">
        <f aca="true" t="shared" si="7" ref="G66:G71">H66+I66</f>
        <v>578936.94</v>
      </c>
      <c r="H66" s="2">
        <f>'гос.задание на 2021-2022 год '!H165</f>
        <v>578936.94</v>
      </c>
      <c r="I66" s="2">
        <f>'гос.задание на 2021-2022 год '!I165</f>
        <v>0</v>
      </c>
    </row>
    <row r="67" spans="1:9" ht="18.75">
      <c r="A67" s="3" t="s">
        <v>19</v>
      </c>
      <c r="B67" s="1">
        <v>244</v>
      </c>
      <c r="C67" s="1">
        <v>223</v>
      </c>
      <c r="D67" s="5">
        <f t="shared" si="6"/>
        <v>0</v>
      </c>
      <c r="E67" s="2">
        <f>'гос.задание на 2021-2022 год '!E166</f>
        <v>0</v>
      </c>
      <c r="F67" s="2">
        <f>'гос.задание на 2021-2022 год '!F166</f>
        <v>0</v>
      </c>
      <c r="G67" s="5">
        <f t="shared" si="7"/>
        <v>0</v>
      </c>
      <c r="H67" s="2">
        <f>'гос.задание на 2021-2022 год '!H166</f>
        <v>0</v>
      </c>
      <c r="I67" s="2">
        <f>'гос.задание на 2021-2022 год '!I166</f>
        <v>0</v>
      </c>
    </row>
    <row r="68" spans="1:9" ht="37.5">
      <c r="A68" s="3" t="s">
        <v>20</v>
      </c>
      <c r="B68" s="1">
        <v>244</v>
      </c>
      <c r="C68" s="1">
        <v>223</v>
      </c>
      <c r="D68" s="5">
        <f t="shared" si="6"/>
        <v>184946.65</v>
      </c>
      <c r="E68" s="2">
        <f>'гос.задание на 2021-2022 год '!E167</f>
        <v>184946.65</v>
      </c>
      <c r="F68" s="2">
        <f>'гос.задание на 2021-2022 год '!F167</f>
        <v>0</v>
      </c>
      <c r="G68" s="5">
        <f t="shared" si="7"/>
        <v>187961.28</v>
      </c>
      <c r="H68" s="2">
        <f>'гос.задание на 2021-2022 год '!H167</f>
        <v>187961.28</v>
      </c>
      <c r="I68" s="2">
        <f>'гос.задание на 2021-2022 год '!I167</f>
        <v>0</v>
      </c>
    </row>
    <row r="69" spans="1:9" ht="37.5">
      <c r="A69" s="3" t="s">
        <v>21</v>
      </c>
      <c r="B69" s="1">
        <v>244</v>
      </c>
      <c r="C69" s="1">
        <v>223</v>
      </c>
      <c r="D69" s="5">
        <f t="shared" si="6"/>
        <v>15363.67</v>
      </c>
      <c r="E69" s="2">
        <f>'гос.задание на 2021-2022 год '!E168</f>
        <v>15363.67</v>
      </c>
      <c r="F69" s="2">
        <f>'гос.задание на 2021-2022 год '!F168</f>
        <v>0</v>
      </c>
      <c r="G69" s="5">
        <f t="shared" si="7"/>
        <v>15614.1</v>
      </c>
      <c r="H69" s="2">
        <f>'гос.задание на 2021-2022 год '!H168</f>
        <v>15614.1</v>
      </c>
      <c r="I69" s="2">
        <f>'гос.задание на 2021-2022 год '!I168</f>
        <v>0</v>
      </c>
    </row>
    <row r="70" spans="1:9" ht="37.5">
      <c r="A70" s="3" t="s">
        <v>22</v>
      </c>
      <c r="B70" s="1">
        <v>244</v>
      </c>
      <c r="C70" s="1">
        <v>223</v>
      </c>
      <c r="D70" s="5">
        <f t="shared" si="6"/>
        <v>20444</v>
      </c>
      <c r="E70" s="2">
        <f>'гос.задание на 2021-2022 год '!E169</f>
        <v>20444</v>
      </c>
      <c r="F70" s="2">
        <f>'гос.задание на 2021-2022 год '!F169</f>
        <v>0</v>
      </c>
      <c r="G70" s="5">
        <f t="shared" si="7"/>
        <v>20777.24</v>
      </c>
      <c r="H70" s="2">
        <f>'гос.задание на 2021-2022 год '!H169</f>
        <v>20777.24</v>
      </c>
      <c r="I70" s="2">
        <f>'гос.задание на 2021-2022 год '!I169</f>
        <v>0</v>
      </c>
    </row>
    <row r="71" spans="1:9" ht="112.5">
      <c r="A71" s="3" t="s">
        <v>23</v>
      </c>
      <c r="B71" s="1">
        <v>244</v>
      </c>
      <c r="C71" s="1">
        <v>224</v>
      </c>
      <c r="D71" s="5">
        <f t="shared" si="6"/>
        <v>0</v>
      </c>
      <c r="E71" s="2">
        <f>'гос.задание на 2021-2022 год '!E170</f>
        <v>0</v>
      </c>
      <c r="F71" s="2">
        <f>'гос.задание на 2021-2022 год '!F170</f>
        <v>0</v>
      </c>
      <c r="G71" s="5">
        <f t="shared" si="7"/>
        <v>0</v>
      </c>
      <c r="H71" s="2">
        <f>'гос.задание на 2021-2022 год '!H170</f>
        <v>0</v>
      </c>
      <c r="I71" s="2">
        <f>'гос.задание на 2021-2022 год '!I170</f>
        <v>0</v>
      </c>
    </row>
    <row r="72" spans="1:9" ht="37.5">
      <c r="A72" s="3" t="s">
        <v>24</v>
      </c>
      <c r="B72" s="1" t="s">
        <v>5</v>
      </c>
      <c r="C72" s="1">
        <v>225</v>
      </c>
      <c r="D72" s="2">
        <f aca="true" t="shared" si="8" ref="D72:I72">D73+D74</f>
        <v>234995.41</v>
      </c>
      <c r="E72" s="2">
        <f t="shared" si="8"/>
        <v>234995.41</v>
      </c>
      <c r="F72" s="2">
        <f t="shared" si="8"/>
        <v>0</v>
      </c>
      <c r="G72" s="2">
        <f t="shared" si="8"/>
        <v>234995.41</v>
      </c>
      <c r="H72" s="2">
        <f t="shared" si="8"/>
        <v>234995.41</v>
      </c>
      <c r="I72" s="4">
        <f t="shared" si="8"/>
        <v>0</v>
      </c>
    </row>
    <row r="73" spans="1:9" ht="18.75">
      <c r="A73" s="68" t="s">
        <v>6</v>
      </c>
      <c r="B73" s="1">
        <v>243</v>
      </c>
      <c r="C73" s="1">
        <v>225</v>
      </c>
      <c r="D73" s="5">
        <f aca="true" t="shared" si="9" ref="D73:D83">E73+F73</f>
        <v>0</v>
      </c>
      <c r="E73" s="2">
        <f>'гос.задание на 2021-2022 год '!E172</f>
        <v>0</v>
      </c>
      <c r="F73" s="2">
        <f>'гос.задание на 2021-2022 год '!F172</f>
        <v>0</v>
      </c>
      <c r="G73" s="5">
        <f aca="true" t="shared" si="10" ref="G73:G83">H73+I73</f>
        <v>0</v>
      </c>
      <c r="H73" s="2">
        <f>'гос.задание на 2021-2022 год '!H172</f>
        <v>0</v>
      </c>
      <c r="I73" s="2">
        <f>'гос.задание на 2021-2022 год '!I172</f>
        <v>0</v>
      </c>
    </row>
    <row r="74" spans="1:9" ht="18.75">
      <c r="A74" s="68"/>
      <c r="B74" s="1">
        <v>244</v>
      </c>
      <c r="C74" s="1">
        <v>225</v>
      </c>
      <c r="D74" s="5">
        <f t="shared" si="9"/>
        <v>234995.41</v>
      </c>
      <c r="E74" s="2">
        <f>'гос.задание на 2021-2022 год '!E173</f>
        <v>234995.41</v>
      </c>
      <c r="F74" s="2">
        <f>'гос.задание на 2021-2022 год '!F173</f>
        <v>0</v>
      </c>
      <c r="G74" s="5">
        <f t="shared" si="10"/>
        <v>234995.41</v>
      </c>
      <c r="H74" s="2">
        <f>'гос.задание на 2021-2022 год '!H173</f>
        <v>234995.41</v>
      </c>
      <c r="I74" s="2">
        <f>'гос.задание на 2021-2022 год '!I173</f>
        <v>0</v>
      </c>
    </row>
    <row r="75" spans="1:9" ht="18.75">
      <c r="A75" s="3" t="s">
        <v>58</v>
      </c>
      <c r="B75" s="1" t="s">
        <v>5</v>
      </c>
      <c r="C75" s="1">
        <v>226</v>
      </c>
      <c r="D75" s="5">
        <f t="shared" si="9"/>
        <v>302245.24</v>
      </c>
      <c r="E75" s="2">
        <f>E76+E77</f>
        <v>302245.24</v>
      </c>
      <c r="F75" s="2">
        <f>F76+F77</f>
        <v>0</v>
      </c>
      <c r="G75" s="5">
        <f t="shared" si="10"/>
        <v>302245.24</v>
      </c>
      <c r="H75" s="2">
        <f>H76+H77</f>
        <v>302245.24</v>
      </c>
      <c r="I75" s="4">
        <f>I76+I77</f>
        <v>0</v>
      </c>
    </row>
    <row r="76" spans="1:9" ht="18.75">
      <c r="A76" s="68" t="s">
        <v>6</v>
      </c>
      <c r="B76" s="1">
        <v>243</v>
      </c>
      <c r="C76" s="1">
        <v>226</v>
      </c>
      <c r="D76" s="5">
        <f t="shared" si="9"/>
        <v>0</v>
      </c>
      <c r="E76" s="2">
        <f>'гос.задание на 2021-2022 год '!E175</f>
        <v>0</v>
      </c>
      <c r="F76" s="2">
        <f>'гос.задание на 2021-2022 год '!F175</f>
        <v>0</v>
      </c>
      <c r="G76" s="5">
        <f t="shared" si="10"/>
        <v>0</v>
      </c>
      <c r="H76" s="2">
        <f>'гос.задание на 2021-2022 год '!H175</f>
        <v>0</v>
      </c>
      <c r="I76" s="2">
        <f>'гос.задание на 2021-2022 год '!I175</f>
        <v>0</v>
      </c>
    </row>
    <row r="77" spans="1:9" ht="18.75">
      <c r="A77" s="68"/>
      <c r="B77" s="1">
        <v>244</v>
      </c>
      <c r="C77" s="1">
        <v>226</v>
      </c>
      <c r="D77" s="5">
        <f t="shared" si="9"/>
        <v>302245.24</v>
      </c>
      <c r="E77" s="2">
        <f>'гос.задание на 2021-2022 год '!E176</f>
        <v>302245.24</v>
      </c>
      <c r="F77" s="2">
        <f>'гос.задание на 2021-2022 год '!F176</f>
        <v>0</v>
      </c>
      <c r="G77" s="5">
        <f t="shared" si="10"/>
        <v>302245.24</v>
      </c>
      <c r="H77" s="2">
        <f>'гос.задание на 2021-2022 год '!H176</f>
        <v>302245.24</v>
      </c>
      <c r="I77" s="2">
        <f>'гос.задание на 2021-2022 год '!I176</f>
        <v>0</v>
      </c>
    </row>
    <row r="78" spans="1:9" ht="18.75">
      <c r="A78" s="3" t="s">
        <v>25</v>
      </c>
      <c r="B78" s="1">
        <v>244</v>
      </c>
      <c r="C78" s="1">
        <v>227</v>
      </c>
      <c r="D78" s="5">
        <f t="shared" si="9"/>
        <v>0</v>
      </c>
      <c r="E78" s="2">
        <f>'гос.задание на 2021-2022 год '!E177</f>
        <v>0</v>
      </c>
      <c r="F78" s="2">
        <f>'гос.задание на 2021-2022 год '!F177</f>
        <v>0</v>
      </c>
      <c r="G78" s="5">
        <f t="shared" si="10"/>
        <v>0</v>
      </c>
      <c r="H78" s="2">
        <f>'гос.задание на 2021-2022 год '!H177</f>
        <v>0</v>
      </c>
      <c r="I78" s="2">
        <f>'гос.задание на 2021-2022 год '!I177</f>
        <v>0</v>
      </c>
    </row>
    <row r="79" spans="1:9" ht="18.75">
      <c r="A79" s="3" t="s">
        <v>30</v>
      </c>
      <c r="B79" s="1" t="s">
        <v>5</v>
      </c>
      <c r="C79" s="1">
        <v>290</v>
      </c>
      <c r="D79" s="5">
        <f t="shared" si="9"/>
        <v>0</v>
      </c>
      <c r="E79" s="2">
        <f>E81+E82</f>
        <v>0</v>
      </c>
      <c r="F79" s="2">
        <f>F81+F82</f>
        <v>0</v>
      </c>
      <c r="G79" s="5">
        <f t="shared" si="10"/>
        <v>0</v>
      </c>
      <c r="H79" s="2">
        <f>H81+H82</f>
        <v>0</v>
      </c>
      <c r="I79" s="4">
        <f>I81+I82</f>
        <v>0</v>
      </c>
    </row>
    <row r="80" spans="1:9" ht="18.75">
      <c r="A80" s="3" t="s">
        <v>9</v>
      </c>
      <c r="B80" s="1"/>
      <c r="C80" s="1"/>
      <c r="D80" s="5">
        <f t="shared" si="9"/>
        <v>0</v>
      </c>
      <c r="E80" s="2"/>
      <c r="F80" s="2"/>
      <c r="G80" s="5">
        <f t="shared" si="10"/>
        <v>0</v>
      </c>
      <c r="H80" s="2"/>
      <c r="I80" s="4"/>
    </row>
    <row r="81" spans="1:9" ht="37.5">
      <c r="A81" s="3" t="s">
        <v>34</v>
      </c>
      <c r="B81" s="1">
        <v>244</v>
      </c>
      <c r="C81" s="1">
        <v>296</v>
      </c>
      <c r="D81" s="5">
        <f t="shared" si="9"/>
        <v>0</v>
      </c>
      <c r="E81" s="2">
        <f>'гос.задание на 2021-2022 год '!E180</f>
        <v>0</v>
      </c>
      <c r="F81" s="2">
        <f>'гос.задание на 2021-2022 год '!F180</f>
        <v>0</v>
      </c>
      <c r="G81" s="5">
        <f t="shared" si="10"/>
        <v>0</v>
      </c>
      <c r="H81" s="2">
        <f>'гос.задание на 2021-2022 год '!H180</f>
        <v>0</v>
      </c>
      <c r="I81" s="2">
        <f>'гос.задание на 2021-2022 год '!I180</f>
        <v>0</v>
      </c>
    </row>
    <row r="82" spans="1:9" ht="37.5">
      <c r="A82" s="3" t="s">
        <v>35</v>
      </c>
      <c r="B82" s="1">
        <v>244</v>
      </c>
      <c r="C82" s="1">
        <v>297</v>
      </c>
      <c r="D82" s="5">
        <f t="shared" si="9"/>
        <v>0</v>
      </c>
      <c r="E82" s="2">
        <f>'гос.задание на 2021-2022 год '!E181</f>
        <v>0</v>
      </c>
      <c r="F82" s="2">
        <f>'гос.задание на 2021-2022 год '!F181</f>
        <v>0</v>
      </c>
      <c r="G82" s="5">
        <f t="shared" si="10"/>
        <v>0</v>
      </c>
      <c r="H82" s="2">
        <f>'гос.задание на 2021-2022 год '!H181</f>
        <v>0</v>
      </c>
      <c r="I82" s="2">
        <f>'гос.задание на 2021-2022 год '!I181</f>
        <v>0</v>
      </c>
    </row>
    <row r="83" spans="1:9" ht="37.5">
      <c r="A83" s="3" t="s">
        <v>59</v>
      </c>
      <c r="B83" s="1" t="s">
        <v>5</v>
      </c>
      <c r="C83" s="1">
        <v>300</v>
      </c>
      <c r="D83" s="5">
        <f t="shared" si="9"/>
        <v>10357.89</v>
      </c>
      <c r="E83" s="2">
        <f>E85+E87+E86</f>
        <v>10357.89</v>
      </c>
      <c r="F83" s="2">
        <f>F85+F87+F86</f>
        <v>0</v>
      </c>
      <c r="G83" s="5">
        <f t="shared" si="10"/>
        <v>10357.89</v>
      </c>
      <c r="H83" s="2">
        <f>H85+H87+H86</f>
        <v>10357.89</v>
      </c>
      <c r="I83" s="4">
        <f>I85+I87+I86</f>
        <v>0</v>
      </c>
    </row>
    <row r="84" spans="1:9" ht="18.75">
      <c r="A84" s="3" t="s">
        <v>9</v>
      </c>
      <c r="B84" s="1"/>
      <c r="C84" s="1"/>
      <c r="D84" s="5"/>
      <c r="E84" s="2"/>
      <c r="F84" s="2"/>
      <c r="G84" s="5"/>
      <c r="H84" s="2"/>
      <c r="I84" s="4"/>
    </row>
    <row r="85" spans="1:9" ht="37.5">
      <c r="A85" s="3" t="s">
        <v>36</v>
      </c>
      <c r="B85" s="1">
        <v>244</v>
      </c>
      <c r="C85" s="1">
        <v>310</v>
      </c>
      <c r="D85" s="5">
        <f>E85+F85</f>
        <v>0</v>
      </c>
      <c r="E85" s="2">
        <f>'гос.задание на 2021-2022 год '!E184</f>
        <v>0</v>
      </c>
      <c r="F85" s="2">
        <f>'гос.задание на 2021-2022 год '!F184</f>
        <v>0</v>
      </c>
      <c r="G85" s="5">
        <f>H85+I85</f>
        <v>0</v>
      </c>
      <c r="H85" s="2">
        <f>'гос.задание на 2021-2022 год '!H184</f>
        <v>0</v>
      </c>
      <c r="I85" s="2">
        <f>'гос.задание на 2021-2022 год '!I184</f>
        <v>0</v>
      </c>
    </row>
    <row r="86" spans="1:9" ht="37.5">
      <c r="A86" s="3" t="s">
        <v>68</v>
      </c>
      <c r="B86" s="1">
        <v>244</v>
      </c>
      <c r="C86" s="1">
        <v>320</v>
      </c>
      <c r="D86" s="5">
        <f>E86+F86</f>
        <v>0</v>
      </c>
      <c r="E86" s="2">
        <f>'гос.задание на 2021-2022 год '!E185</f>
        <v>0</v>
      </c>
      <c r="F86" s="2">
        <f>'гос.задание на 2021-2022 год '!F185</f>
        <v>0</v>
      </c>
      <c r="G86" s="5">
        <f>H86+I86</f>
        <v>0</v>
      </c>
      <c r="H86" s="2">
        <f>'гос.задание на 2021-2022 год '!H185</f>
        <v>0</v>
      </c>
      <c r="I86" s="2">
        <f>'гос.задание на 2021-2022 год '!I185</f>
        <v>0</v>
      </c>
    </row>
    <row r="87" spans="1:9" ht="37.5">
      <c r="A87" s="3" t="s">
        <v>60</v>
      </c>
      <c r="B87" s="1" t="s">
        <v>5</v>
      </c>
      <c r="C87" s="1">
        <v>340</v>
      </c>
      <c r="D87" s="5">
        <f>E87+F87</f>
        <v>10357.89</v>
      </c>
      <c r="E87" s="2">
        <f>E89+E90+E91+E92+E93+E94+E95</f>
        <v>10357.89</v>
      </c>
      <c r="F87" s="2">
        <f>F89+F90+F91+F92+F93+F94+F95</f>
        <v>0</v>
      </c>
      <c r="G87" s="5">
        <f>H87+I87</f>
        <v>10357.89</v>
      </c>
      <c r="H87" s="2">
        <f>H89+H90+H91+H92+H93+H94+H95</f>
        <v>10357.89</v>
      </c>
      <c r="I87" s="4">
        <f>I89+I90+I91+I92+I93+I94+I95</f>
        <v>0</v>
      </c>
    </row>
    <row r="88" spans="1:9" ht="18.75">
      <c r="A88" s="3" t="s">
        <v>6</v>
      </c>
      <c r="B88" s="1"/>
      <c r="C88" s="1"/>
      <c r="D88" s="5"/>
      <c r="E88" s="2"/>
      <c r="F88" s="2"/>
      <c r="G88" s="5"/>
      <c r="H88" s="2"/>
      <c r="I88" s="4"/>
    </row>
    <row r="89" spans="1:9" ht="154.5" customHeight="1">
      <c r="A89" s="3" t="s">
        <v>37</v>
      </c>
      <c r="B89" s="1">
        <v>244</v>
      </c>
      <c r="C89" s="1">
        <v>341</v>
      </c>
      <c r="D89" s="5">
        <f aca="true" t="shared" si="11" ref="D89:D95">E89+F89</f>
        <v>0</v>
      </c>
      <c r="E89" s="2">
        <f>'гос.задание на 2021-2022 год '!E188</f>
        <v>0</v>
      </c>
      <c r="F89" s="2">
        <f>'гос.задание на 2021-2022 год '!F188</f>
        <v>0</v>
      </c>
      <c r="G89" s="5">
        <f aca="true" t="shared" si="12" ref="G89:G95">H89+I89</f>
        <v>0</v>
      </c>
      <c r="H89" s="2">
        <f>'гос.задание на 2021-2022 год '!H188</f>
        <v>0</v>
      </c>
      <c r="I89" s="2">
        <f>'гос.задание на 2021-2022 год '!I188</f>
        <v>0</v>
      </c>
    </row>
    <row r="90" spans="1:9" ht="37.5">
      <c r="A90" s="3" t="s">
        <v>38</v>
      </c>
      <c r="B90" s="1">
        <v>244</v>
      </c>
      <c r="C90" s="1">
        <v>342</v>
      </c>
      <c r="D90" s="5">
        <f t="shared" si="11"/>
        <v>0</v>
      </c>
      <c r="E90" s="2">
        <f>'гос.задание на 2021-2022 год '!E189</f>
        <v>0</v>
      </c>
      <c r="F90" s="2">
        <f>'гос.задание на 2021-2022 год '!F189</f>
        <v>0</v>
      </c>
      <c r="G90" s="5">
        <f t="shared" si="12"/>
        <v>0</v>
      </c>
      <c r="H90" s="2">
        <f>'гос.задание на 2021-2022 год '!H189</f>
        <v>0</v>
      </c>
      <c r="I90" s="2">
        <f>'гос.задание на 2021-2022 год '!I189</f>
        <v>0</v>
      </c>
    </row>
    <row r="91" spans="1:9" ht="37.5">
      <c r="A91" s="3" t="s">
        <v>39</v>
      </c>
      <c r="B91" s="1">
        <v>244</v>
      </c>
      <c r="C91" s="1">
        <v>343</v>
      </c>
      <c r="D91" s="5">
        <f t="shared" si="11"/>
        <v>0</v>
      </c>
      <c r="E91" s="2">
        <f>'гос.задание на 2021-2022 год '!E190</f>
        <v>0</v>
      </c>
      <c r="F91" s="2">
        <f>'гос.задание на 2021-2022 год '!F190</f>
        <v>0</v>
      </c>
      <c r="G91" s="5">
        <f t="shared" si="12"/>
        <v>0</v>
      </c>
      <c r="H91" s="2">
        <f>'гос.задание на 2021-2022 год '!H190</f>
        <v>0</v>
      </c>
      <c r="I91" s="2">
        <f>'гос.задание на 2021-2022 год '!I190</f>
        <v>0</v>
      </c>
    </row>
    <row r="92" spans="1:9" ht="90" customHeight="1">
      <c r="A92" s="3" t="s">
        <v>40</v>
      </c>
      <c r="B92" s="1">
        <v>244</v>
      </c>
      <c r="C92" s="1">
        <v>344</v>
      </c>
      <c r="D92" s="5">
        <f t="shared" si="11"/>
        <v>0</v>
      </c>
      <c r="E92" s="2">
        <f>'гос.задание на 2021-2022 год '!E191</f>
        <v>0</v>
      </c>
      <c r="F92" s="2">
        <f>'гос.задание на 2021-2022 год '!F191</f>
        <v>0</v>
      </c>
      <c r="G92" s="5">
        <f t="shared" si="12"/>
        <v>0</v>
      </c>
      <c r="H92" s="2">
        <f>'гос.задание на 2021-2022 год '!H191</f>
        <v>0</v>
      </c>
      <c r="I92" s="2">
        <f>'гос.задание на 2021-2022 год '!I191</f>
        <v>0</v>
      </c>
    </row>
    <row r="93" spans="1:9" ht="71.25" customHeight="1">
      <c r="A93" s="3" t="s">
        <v>41</v>
      </c>
      <c r="B93" s="1">
        <v>244</v>
      </c>
      <c r="C93" s="1">
        <v>345</v>
      </c>
      <c r="D93" s="5">
        <f t="shared" si="11"/>
        <v>0</v>
      </c>
      <c r="E93" s="2">
        <f>'гос.задание на 2021-2022 год '!E192</f>
        <v>0</v>
      </c>
      <c r="F93" s="2">
        <f>'гос.задание на 2021-2022 год '!F192</f>
        <v>0</v>
      </c>
      <c r="G93" s="5">
        <f t="shared" si="12"/>
        <v>0</v>
      </c>
      <c r="H93" s="2">
        <f>'гос.задание на 2021-2022 год '!H192</f>
        <v>0</v>
      </c>
      <c r="I93" s="2">
        <f>'гос.задание на 2021-2022 год '!I192</f>
        <v>0</v>
      </c>
    </row>
    <row r="94" spans="1:9" ht="56.25">
      <c r="A94" s="3" t="s">
        <v>42</v>
      </c>
      <c r="B94" s="1">
        <v>244</v>
      </c>
      <c r="C94" s="1">
        <v>346</v>
      </c>
      <c r="D94" s="5">
        <f t="shared" si="11"/>
        <v>10357.89</v>
      </c>
      <c r="E94" s="2">
        <f>'гос.задание на 2021-2022 год '!E193</f>
        <v>10357.89</v>
      </c>
      <c r="F94" s="2">
        <f>'гос.задание на 2021-2022 год '!F193</f>
        <v>0</v>
      </c>
      <c r="G94" s="5">
        <f t="shared" si="12"/>
        <v>10357.89</v>
      </c>
      <c r="H94" s="2">
        <f>'гос.задание на 2021-2022 год '!H193</f>
        <v>10357.89</v>
      </c>
      <c r="I94" s="2">
        <f>'гос.задание на 2021-2022 год '!I193</f>
        <v>0</v>
      </c>
    </row>
    <row r="95" spans="1:9" ht="75.75" thickBot="1">
      <c r="A95" s="15" t="s">
        <v>43</v>
      </c>
      <c r="B95" s="16">
        <v>244</v>
      </c>
      <c r="C95" s="16">
        <v>349</v>
      </c>
      <c r="D95" s="17">
        <f t="shared" si="11"/>
        <v>0</v>
      </c>
      <c r="E95" s="2">
        <f>'гос.задание на 2021-2022 год '!E194</f>
        <v>0</v>
      </c>
      <c r="F95" s="2">
        <f>'гос.задание на 2021-2022 год '!F194</f>
        <v>0</v>
      </c>
      <c r="G95" s="17">
        <f t="shared" si="12"/>
        <v>0</v>
      </c>
      <c r="H95" s="2">
        <f>'гос.задание на 2021-2022 год '!H194</f>
        <v>0</v>
      </c>
      <c r="I95" s="2">
        <f>'гос.задание на 2021-2022 год '!I194</f>
        <v>0</v>
      </c>
    </row>
    <row r="96" ht="15"/>
    <row r="97" ht="15"/>
    <row r="98" spans="1:6" ht="37.5">
      <c r="A98" s="12" t="s">
        <v>52</v>
      </c>
      <c r="B98" s="74"/>
      <c r="C98" s="74"/>
      <c r="D98" s="8"/>
      <c r="E98" s="74" t="s">
        <v>106</v>
      </c>
      <c r="F98" s="74"/>
    </row>
    <row r="99" spans="1:6" ht="18.75">
      <c r="A99" s="12"/>
      <c r="B99" s="79" t="s">
        <v>53</v>
      </c>
      <c r="C99" s="79"/>
      <c r="D99" s="8"/>
      <c r="E99" s="79" t="s">
        <v>54</v>
      </c>
      <c r="F99" s="79"/>
    </row>
    <row r="100" spans="1:6" ht="18.75">
      <c r="A100" s="12"/>
      <c r="B100" s="8"/>
      <c r="C100" s="8"/>
      <c r="D100" s="8"/>
      <c r="E100" s="8"/>
      <c r="F100" s="8"/>
    </row>
    <row r="101" spans="1:6" ht="37.5">
      <c r="A101" s="12" t="s">
        <v>55</v>
      </c>
      <c r="B101" s="74"/>
      <c r="C101" s="74"/>
      <c r="D101" s="8"/>
      <c r="E101" s="74" t="s">
        <v>107</v>
      </c>
      <c r="F101" s="74"/>
    </row>
    <row r="102" spans="1:6" ht="18.75">
      <c r="A102" s="12"/>
      <c r="B102" s="79" t="s">
        <v>53</v>
      </c>
      <c r="C102" s="79"/>
      <c r="D102" s="8"/>
      <c r="E102" s="79" t="s">
        <v>54</v>
      </c>
      <c r="F102" s="79"/>
    </row>
    <row r="103" spans="1:6" ht="18.75">
      <c r="A103" s="12"/>
      <c r="B103" s="29"/>
      <c r="C103" s="29"/>
      <c r="D103" s="8"/>
      <c r="E103" s="29"/>
      <c r="F103" s="29"/>
    </row>
    <row r="104" spans="1:6" ht="18.75">
      <c r="A104" s="12" t="s">
        <v>56</v>
      </c>
      <c r="B104" s="74"/>
      <c r="C104" s="74"/>
      <c r="D104" s="8"/>
      <c r="E104" s="74" t="s">
        <v>107</v>
      </c>
      <c r="F104" s="74"/>
    </row>
    <row r="105" spans="1:6" ht="18.75">
      <c r="A105" s="12"/>
      <c r="B105" s="79" t="s">
        <v>53</v>
      </c>
      <c r="C105" s="79"/>
      <c r="D105" s="8"/>
      <c r="E105" s="79" t="s">
        <v>54</v>
      </c>
      <c r="F105" s="79"/>
    </row>
    <row r="106" spans="1:6" ht="18.75">
      <c r="A106" s="12" t="s">
        <v>112</v>
      </c>
      <c r="B106" s="8"/>
      <c r="C106" s="8"/>
      <c r="D106" s="8"/>
      <c r="E106" s="8"/>
      <c r="F106" s="8"/>
    </row>
    <row r="107" spans="1:6" ht="18.75">
      <c r="A107" s="82" t="s">
        <v>108</v>
      </c>
      <c r="B107" s="82"/>
      <c r="C107" s="8"/>
      <c r="D107" s="8"/>
      <c r="E107" s="8"/>
      <c r="F107" s="8"/>
    </row>
    <row r="109" ht="15"/>
    <row r="110" ht="15"/>
    <row r="111" ht="15"/>
    <row r="112" ht="15"/>
    <row r="113" ht="15"/>
    <row r="114" ht="15"/>
  </sheetData>
  <sheetProtection/>
  <mergeCells count="30">
    <mergeCell ref="A73:A74"/>
    <mergeCell ref="A76:A77"/>
    <mergeCell ref="A54:I54"/>
    <mergeCell ref="A5:A7"/>
    <mergeCell ref="B5:B7"/>
    <mergeCell ref="C5:C7"/>
    <mergeCell ref="D5:D7"/>
    <mergeCell ref="E5:F5"/>
    <mergeCell ref="E6:F6"/>
    <mergeCell ref="H6:I6"/>
    <mergeCell ref="A12:I12"/>
    <mergeCell ref="G5:G7"/>
    <mergeCell ref="A31:A32"/>
    <mergeCell ref="A34:A35"/>
    <mergeCell ref="H5:I5"/>
    <mergeCell ref="A107:B107"/>
    <mergeCell ref="A1:I1"/>
    <mergeCell ref="A2:I2"/>
    <mergeCell ref="B102:C102"/>
    <mergeCell ref="E102:F102"/>
    <mergeCell ref="B104:C104"/>
    <mergeCell ref="E104:F104"/>
    <mergeCell ref="B105:C105"/>
    <mergeCell ref="E105:F105"/>
    <mergeCell ref="B98:C98"/>
    <mergeCell ref="E98:F98"/>
    <mergeCell ref="B99:C99"/>
    <mergeCell ref="E99:F99"/>
    <mergeCell ref="B101:C101"/>
    <mergeCell ref="E101:F101"/>
  </mergeCells>
  <printOptions/>
  <pageMargins left="0.984251968503937" right="0.3937007874015748" top="0.7874015748031497" bottom="0.5905511811023623" header="0.31496062992125984" footer="0.31496062992125984"/>
  <pageSetup firstPageNumber="12" useFirstPageNumber="1" horizontalDpi="600" verticalDpi="600" orientation="landscape" paperSize="9" scale="75" r:id="rId2"/>
  <rowBreaks count="1" manualBreakCount="1">
    <brk id="2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2020-03-11T13:36:29Z</cp:lastPrinted>
  <dcterms:created xsi:type="dcterms:W3CDTF">2019-11-07T09:21:57Z</dcterms:created>
  <dcterms:modified xsi:type="dcterms:W3CDTF">2020-03-12T10:11:20Z</dcterms:modified>
  <cp:category/>
  <cp:version/>
  <cp:contentType/>
  <cp:contentStatus/>
</cp:coreProperties>
</file>